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645" windowWidth="14805" windowHeight="747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07" i="1" l="1"/>
  <c r="G107" i="1" s="1"/>
  <c r="F108" i="1"/>
  <c r="F106" i="1"/>
  <c r="G105" i="1"/>
  <c r="G106" i="1"/>
  <c r="G108" i="1"/>
  <c r="G80" i="1"/>
  <c r="G81" i="1"/>
  <c r="G82" i="1"/>
  <c r="F81" i="1"/>
  <c r="F82" i="1"/>
  <c r="F80" i="1"/>
  <c r="G149" i="1"/>
  <c r="G148" i="1"/>
  <c r="F150" i="1"/>
  <c r="G150" i="1" s="1"/>
  <c r="G41" i="1"/>
  <c r="F42" i="1"/>
  <c r="G42" i="1" s="1"/>
  <c r="F41" i="1"/>
  <c r="F40" i="1"/>
  <c r="G40" i="1" s="1"/>
  <c r="G68" i="1" l="1"/>
  <c r="G69" i="1"/>
  <c r="G162" i="1" l="1"/>
  <c r="G161" i="1"/>
  <c r="G160" i="1"/>
  <c r="G37" i="1" l="1"/>
  <c r="F37" i="1"/>
  <c r="F38" i="1"/>
  <c r="G38" i="1" s="1"/>
  <c r="F39" i="1"/>
  <c r="G39" i="1" s="1"/>
  <c r="F36" i="1"/>
  <c r="G36" i="1" s="1"/>
  <c r="G35" i="1"/>
  <c r="G34" i="1" l="1"/>
  <c r="G33" i="1" l="1"/>
  <c r="G32" i="1"/>
  <c r="G104" i="1"/>
  <c r="G103" i="1"/>
  <c r="G102" i="1"/>
  <c r="G55" i="1"/>
  <c r="G56" i="1"/>
  <c r="G57" i="1"/>
  <c r="G58" i="1"/>
  <c r="G59" i="1"/>
  <c r="G46" i="1"/>
  <c r="G47" i="1"/>
  <c r="G48" i="1"/>
  <c r="G49" i="1"/>
  <c r="G50" i="1"/>
  <c r="G51" i="1"/>
  <c r="G52" i="1"/>
  <c r="G53" i="1"/>
  <c r="G54" i="1"/>
  <c r="G144" i="1" l="1"/>
  <c r="G145" i="1"/>
  <c r="G146" i="1"/>
  <c r="G147" i="1"/>
  <c r="G93" i="1"/>
  <c r="G94" i="1"/>
  <c r="G95" i="1"/>
  <c r="G92" i="1"/>
  <c r="G30" i="1" l="1"/>
  <c r="G31" i="1"/>
  <c r="G45" i="1"/>
  <c r="G159" i="1" l="1"/>
  <c r="G158" i="1"/>
  <c r="G70" i="1" l="1"/>
  <c r="G91" i="1" l="1"/>
  <c r="G25" i="1" l="1"/>
  <c r="G26" i="1"/>
  <c r="G27" i="1"/>
  <c r="G28" i="1"/>
  <c r="G16" i="1"/>
  <c r="G17" i="1"/>
  <c r="G18" i="1"/>
  <c r="G19" i="1"/>
  <c r="G20" i="1"/>
  <c r="G136" i="1" l="1"/>
  <c r="G131" i="1"/>
  <c r="G132" i="1"/>
  <c r="G133" i="1"/>
  <c r="G129" i="1"/>
  <c r="G130" i="1"/>
  <c r="G121" i="1"/>
  <c r="G122" i="1"/>
  <c r="G123" i="1"/>
  <c r="G124" i="1"/>
  <c r="G125" i="1"/>
  <c r="G126" i="1"/>
  <c r="E165" i="1"/>
  <c r="F165" i="1"/>
  <c r="C165" i="1"/>
  <c r="G85" i="1"/>
  <c r="G86" i="1"/>
  <c r="G87" i="1"/>
  <c r="G88" i="1"/>
  <c r="G117" i="1"/>
  <c r="G165" i="1" l="1"/>
  <c r="G139" i="1"/>
  <c r="G140" i="1"/>
  <c r="G98" i="1"/>
  <c r="G99" i="1"/>
  <c r="G14" i="1"/>
  <c r="G15" i="1"/>
  <c r="G21" i="1"/>
  <c r="G22" i="1"/>
  <c r="G23" i="1"/>
  <c r="G24" i="1"/>
  <c r="G29" i="1"/>
  <c r="G60" i="1"/>
  <c r="G61" i="1"/>
  <c r="G62" i="1"/>
  <c r="G63" i="1"/>
  <c r="G64" i="1"/>
  <c r="G65" i="1"/>
  <c r="G66" i="1"/>
  <c r="G67" i="1"/>
  <c r="G71" i="1"/>
  <c r="G72" i="1"/>
  <c r="G73" i="1"/>
  <c r="G74" i="1"/>
  <c r="G75" i="1"/>
  <c r="G76" i="1"/>
  <c r="G77" i="1"/>
  <c r="G78" i="1"/>
  <c r="G79" i="1"/>
  <c r="G83" i="1"/>
  <c r="G84" i="1"/>
  <c r="G89" i="1"/>
  <c r="G90" i="1"/>
  <c r="G96" i="1"/>
  <c r="G97" i="1"/>
  <c r="G100" i="1"/>
  <c r="G101" i="1"/>
  <c r="G109" i="1"/>
  <c r="G110" i="1"/>
  <c r="G111" i="1"/>
  <c r="G112" i="1"/>
  <c r="G113" i="1"/>
  <c r="G114" i="1"/>
  <c r="G115" i="1"/>
  <c r="G116" i="1"/>
  <c r="G118" i="1"/>
  <c r="G119" i="1"/>
  <c r="G120" i="1"/>
  <c r="G127" i="1"/>
  <c r="G128" i="1"/>
  <c r="G134" i="1"/>
  <c r="G135" i="1"/>
  <c r="G137" i="1"/>
  <c r="G138" i="1"/>
  <c r="G141" i="1"/>
  <c r="G142" i="1"/>
  <c r="G143" i="1"/>
  <c r="G152" i="1"/>
  <c r="G153" i="1"/>
  <c r="G154" i="1"/>
  <c r="G155" i="1"/>
  <c r="G156" i="1"/>
  <c r="G157" i="1"/>
  <c r="G164" i="1"/>
  <c r="G13" i="1" l="1"/>
  <c r="G8" i="1"/>
  <c r="G9" i="1"/>
  <c r="G10" i="1"/>
  <c r="G11" i="1"/>
  <c r="G12" i="1"/>
  <c r="G7" i="1"/>
</calcChain>
</file>

<file path=xl/sharedStrings.xml><?xml version="1.0" encoding="utf-8"?>
<sst xmlns="http://schemas.openxmlformats.org/spreadsheetml/2006/main" count="401" uniqueCount="197">
  <si>
    <t>Дата  договору</t>
  </si>
  <si>
    <t>Вразі закупівель товарів, робіт і послуг без системи  «Прозоро»</t>
  </si>
  <si>
    <t>Сума закупівлі за результатами торгів, грн.</t>
  </si>
  <si>
    <t xml:space="preserve">Найменування  закуплених
товарів
(робіт, послуг)
</t>
  </si>
  <si>
    <t xml:space="preserve">
Найменування продавця товарів, надавача послуг
</t>
  </si>
  <si>
    <t>Закуплено
через систему
«Прозорро»
сума договору,грн</t>
  </si>
  <si>
    <t xml:space="preserve">Закуплено без системи «Прозоро»
в супереч розпорядженню міського голови  від 28.03.2016 № 81-ОД , сума договору,
дисциплінарні стягнення до винних осіб
</t>
  </si>
  <si>
    <t>Дата
погодження з заступником міського голови</t>
  </si>
  <si>
    <t>Оголошена
сума закупівлі,
грн.
(вище 5000,0 грн)</t>
  </si>
  <si>
    <t>Двічі опубліковано в системі «Прозорро»
(дві дати)</t>
  </si>
  <si>
    <t>Інформація про закупівлю товарів, робіт і послуг</t>
  </si>
  <si>
    <t>по Відділу освіти Глухівської міської ради</t>
  </si>
  <si>
    <t>Відділ освіти Глухівської міської ради</t>
  </si>
  <si>
    <t>ЗОДЮТ "Сонячний"</t>
  </si>
  <si>
    <t>ДНЗ Чебурашка</t>
  </si>
  <si>
    <t>ДНЗ Світлячок</t>
  </si>
  <si>
    <t>ДНЗ Фіалка</t>
  </si>
  <si>
    <t>ДНЗ Ромашка</t>
  </si>
  <si>
    <t>ЗОШ №3</t>
  </si>
  <si>
    <t>ЗОШ №1</t>
  </si>
  <si>
    <t>ЗОШ №2</t>
  </si>
  <si>
    <t>ЗОШ №6</t>
  </si>
  <si>
    <t xml:space="preserve">Різниця між оголошеною та сумою закупівлі за результатами торгів,
грн.
(6-5
</t>
  </si>
  <si>
    <t>сума договору</t>
  </si>
  <si>
    <t>-</t>
  </si>
  <si>
    <t>11.01.2017</t>
  </si>
  <si>
    <t>Хліб</t>
  </si>
  <si>
    <t>ФОП Амирханян А.М.</t>
  </si>
  <si>
    <t>Батон</t>
  </si>
  <si>
    <t>23.01.2017</t>
  </si>
  <si>
    <t>Риба</t>
  </si>
  <si>
    <t>ФОП Гаврилова В.В.</t>
  </si>
  <si>
    <t>Згущене молоко</t>
  </si>
  <si>
    <t>06.02.2017</t>
  </si>
  <si>
    <t>Вершкове масло</t>
  </si>
  <si>
    <t>Молоко</t>
  </si>
  <si>
    <t>М'ясо свійської птиці</t>
  </si>
  <si>
    <t>ТОВ "Мастерпродукт 2005"</t>
  </si>
  <si>
    <t>Цукор</t>
  </si>
  <si>
    <t>Яйце</t>
  </si>
  <si>
    <t>Крупи</t>
  </si>
  <si>
    <t>Стегно кур.</t>
  </si>
  <si>
    <t>Кури</t>
  </si>
  <si>
    <t>ТОВ "Сумська м'ясна компанія"</t>
  </si>
  <si>
    <t>Хліб, батон</t>
  </si>
  <si>
    <t>Печінка, м'ясо</t>
  </si>
  <si>
    <t>Хлібобулочні вироби</t>
  </si>
  <si>
    <t>ТДВ "Глухівський хлібокомбінат"</t>
  </si>
  <si>
    <t>М'ясо</t>
  </si>
  <si>
    <t>ФОП Матосов О.О.</t>
  </si>
  <si>
    <t>Кондитерські вироби</t>
  </si>
  <si>
    <t>ФОП Василенко А.Є</t>
  </si>
  <si>
    <t>Молочна продукція</t>
  </si>
  <si>
    <t>ФОП Козир О.С.</t>
  </si>
  <si>
    <t>12.01.2017</t>
  </si>
  <si>
    <t>Хліб та батон</t>
  </si>
  <si>
    <t>Молочні продукти</t>
  </si>
  <si>
    <t>ДП "Аромат"</t>
  </si>
  <si>
    <t>Постачання теплової енергії</t>
  </si>
  <si>
    <t>КП "Глухівський тепловий район"</t>
  </si>
  <si>
    <t>18.01.2017</t>
  </si>
  <si>
    <t>17.01.2017</t>
  </si>
  <si>
    <t>електрична енергія</t>
  </si>
  <si>
    <t>ПАТ "Сумиобленерго"</t>
  </si>
  <si>
    <t>Дизпаливо</t>
  </si>
  <si>
    <t>ТОВ "Глухівнафтопродукт"</t>
  </si>
  <si>
    <t>05.01.2017 16.01.2017</t>
  </si>
  <si>
    <t>13.01.2017</t>
  </si>
  <si>
    <t>25.01.2017</t>
  </si>
  <si>
    <t>ФОП Гаврилов О.В.</t>
  </si>
  <si>
    <t>продукти харчування</t>
  </si>
  <si>
    <t>ФОП Левченко В.П.</t>
  </si>
  <si>
    <t>20.01.2017</t>
  </si>
  <si>
    <t>хлібопродукти</t>
  </si>
  <si>
    <t>молокопродукти</t>
  </si>
  <si>
    <t>олія соняшникова</t>
  </si>
  <si>
    <t>М'ясо свинини</t>
  </si>
  <si>
    <t>Оселедець солоний</t>
  </si>
  <si>
    <t>26.01.2017</t>
  </si>
  <si>
    <t>хліб та батон</t>
  </si>
  <si>
    <t>ТДВ "Глухівський хлібокомбінат</t>
  </si>
  <si>
    <t>молоко та згущене молоко</t>
  </si>
  <si>
    <t>Сметана</t>
  </si>
  <si>
    <t>Чай</t>
  </si>
  <si>
    <t>ФОП Саенко</t>
  </si>
  <si>
    <t>Соки</t>
  </si>
  <si>
    <t>Ковбаса варена</t>
  </si>
  <si>
    <t>Печиво</t>
  </si>
  <si>
    <t>томатна паста</t>
  </si>
  <si>
    <t>Макарони</t>
  </si>
  <si>
    <t>Рис</t>
  </si>
  <si>
    <t>Гречка</t>
  </si>
  <si>
    <t>Сир кисломолочний та твердий</t>
  </si>
  <si>
    <t>М'ясо свійської птиці, свинина</t>
  </si>
  <si>
    <t>ТОВ Мастерпродукт 2005</t>
  </si>
  <si>
    <t>21.02.2017</t>
  </si>
  <si>
    <t>бензин а-92-євро, дизпаливо</t>
  </si>
  <si>
    <t>ПП "Вермонт І К"</t>
  </si>
  <si>
    <t>20.02.2017</t>
  </si>
  <si>
    <t>какао, цукерки</t>
  </si>
  <si>
    <t>16.02.2017</t>
  </si>
  <si>
    <t>соняшникова олія</t>
  </si>
  <si>
    <t>15.02.2017</t>
  </si>
  <si>
    <t>заправки та приправи</t>
  </si>
  <si>
    <t>чай та кавовий напій</t>
  </si>
  <si>
    <t>22.02.2017</t>
  </si>
  <si>
    <t>печиво, вафлі, сухарі панірувальні</t>
  </si>
  <si>
    <t>ФОП Штепа О.А.</t>
  </si>
  <si>
    <t>13.02.2017</t>
  </si>
  <si>
    <t>продукція борошномельно-круп'яної промисловості</t>
  </si>
  <si>
    <t>оброблені фрукти та овочі</t>
  </si>
  <si>
    <t>Яйця курячі</t>
  </si>
  <si>
    <t>ТОВ Мастерпродукт 2006</t>
  </si>
  <si>
    <t>07.02.2017</t>
  </si>
  <si>
    <t>лопаткова частина свинини</t>
  </si>
  <si>
    <t>24.02.2017</t>
  </si>
  <si>
    <t>сир сичужний та кисломолочний</t>
  </si>
  <si>
    <t>03.03.2017</t>
  </si>
  <si>
    <t>м'ясопродукти</t>
  </si>
  <si>
    <t>07.02.2017 15.02.2017</t>
  </si>
  <si>
    <t>Молокопродукти</t>
  </si>
  <si>
    <t>14.03.2017</t>
  </si>
  <si>
    <t>Цукор, мед</t>
  </si>
  <si>
    <t>17.03.2017</t>
  </si>
  <si>
    <t>Фарба</t>
  </si>
  <si>
    <t>ТОВ "Постач Роз Буд"</t>
  </si>
  <si>
    <t>26.04.2017</t>
  </si>
  <si>
    <t>флеш-накопичувачі</t>
  </si>
  <si>
    <t>ФОП Самодєлов Д.Г.</t>
  </si>
  <si>
    <t>10.04.2017  14.04.2017</t>
  </si>
  <si>
    <t>Сметана, сир, молоко</t>
  </si>
  <si>
    <t>М'ясні вироби</t>
  </si>
  <si>
    <t>ТОВ ВП Полісан м. Суми</t>
  </si>
  <si>
    <t>15.05.2017</t>
  </si>
  <si>
    <t>22.05.2017</t>
  </si>
  <si>
    <t>ТОВ Велес2016</t>
  </si>
  <si>
    <t>23.05.2017</t>
  </si>
  <si>
    <t>Фруктовий сік</t>
  </si>
  <si>
    <t>23.05.2018</t>
  </si>
  <si>
    <t>23.05.2019</t>
  </si>
  <si>
    <t>сир твердий та кисломолочний</t>
  </si>
  <si>
    <t>молоко</t>
  </si>
  <si>
    <t>23.05.2020</t>
  </si>
  <si>
    <t>23.05.2021</t>
  </si>
  <si>
    <t>риба</t>
  </si>
  <si>
    <t>ПП "Орхідея Суми"</t>
  </si>
  <si>
    <t>25.05.2022</t>
  </si>
  <si>
    <t>25.05.2023</t>
  </si>
  <si>
    <t>30.05.2017</t>
  </si>
  <si>
    <t>Картопля</t>
  </si>
  <si>
    <t>ФОП Гаврилова О.В.</t>
  </si>
  <si>
    <t>02.06.2017</t>
  </si>
  <si>
    <t>Фрукти та овочі</t>
  </si>
  <si>
    <t>11.05.2017 19.05.2017</t>
  </si>
  <si>
    <t>12.05.2017 23.05.2017</t>
  </si>
  <si>
    <t>29.05.2017</t>
  </si>
  <si>
    <t>03.07.2017</t>
  </si>
  <si>
    <t>заміна вікон та дверного блоку</t>
  </si>
  <si>
    <t>ФОП Гордієнко</t>
  </si>
  <si>
    <t>05.09.2017</t>
  </si>
  <si>
    <t xml:space="preserve">заміна вікон </t>
  </si>
  <si>
    <t>15.08.2017</t>
  </si>
  <si>
    <t>18.08.2017</t>
  </si>
  <si>
    <t>кап.рем. Даху НВК №4</t>
  </si>
  <si>
    <t>ТОВ "Інтеграл"</t>
  </si>
  <si>
    <t>06.09.2017</t>
  </si>
  <si>
    <t>кап.рем. Вікна ДНЗ "Зірочка"</t>
  </si>
  <si>
    <t>03.08.2017</t>
  </si>
  <si>
    <t>ліжка дитячі</t>
  </si>
  <si>
    <t>ТОВ Ера Плюс Ко</t>
  </si>
  <si>
    <t>ноутбук</t>
  </si>
  <si>
    <t>меблі для класу</t>
  </si>
  <si>
    <t>ФОП Компанець</t>
  </si>
  <si>
    <t>холодильник</t>
  </si>
  <si>
    <t>ФОП Варакса Ю.В.</t>
  </si>
  <si>
    <t>01.08.2017 07.08.2017</t>
  </si>
  <si>
    <t>поточний ремонт даху</t>
  </si>
  <si>
    <t>ТОВ "Глхівбуд"</t>
  </si>
  <si>
    <t>Овочі</t>
  </si>
  <si>
    <t>ФОП Прокопенко</t>
  </si>
  <si>
    <t>25.09.2017</t>
  </si>
  <si>
    <t>25.09.2017.</t>
  </si>
  <si>
    <t>18.09.2017</t>
  </si>
  <si>
    <t>Віікна</t>
  </si>
  <si>
    <t>Подушки</t>
  </si>
  <si>
    <t>14.09.2017</t>
  </si>
  <si>
    <t>М'ячі</t>
  </si>
  <si>
    <t>ФОП Кравень</t>
  </si>
  <si>
    <t>за період з 1 січня 2017 року по 05 жовтня 2017 року</t>
  </si>
  <si>
    <t>14.08.2017 21.08.2017</t>
  </si>
  <si>
    <t>ФОП Гаврилова А.О.</t>
  </si>
  <si>
    <t>М'ясо і м'ясні вироби</t>
  </si>
  <si>
    <t>Риба свіжа, солена</t>
  </si>
  <si>
    <t>печінка</t>
  </si>
  <si>
    <t>курятина, свинина</t>
  </si>
  <si>
    <t>Сумська м'ясна компанія</t>
  </si>
  <si>
    <t>ФОП Свистельник О.В.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</si>
</sst>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rgb="FF333333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194">
    <xf numFmtId="0" fontId="0" fillId="0" borderId="0" xfId="0"/>
    <xf numFmtId="49" fontId="0" fillId="0" borderId="0" xfId="0" applyNumberFormat="1" applyAlignment="1">
      <alignment wrapText="1"/>
    </xf>
    <xf numFmtId="49" fontId="0" fillId="0" borderId="1" xfId="0" applyNumberFormat="1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6" fillId="0" borderId="1" xfId="1" applyFont="1" applyBorder="1"/>
    <xf numFmtId="0" fontId="7" fillId="0" borderId="1" xfId="1" applyFont="1" applyBorder="1"/>
    <xf numFmtId="49" fontId="0" fillId="0" borderId="0" xfId="0" applyNumberFormat="1" applyBorder="1" applyAlignment="1">
      <alignment wrapText="1"/>
    </xf>
    <xf numFmtId="0" fontId="6" fillId="0" borderId="0" xfId="0" applyFont="1"/>
    <xf numFmtId="0" fontId="0" fillId="0" borderId="0" xfId="0" applyFont="1"/>
    <xf numFmtId="0" fontId="9" fillId="2" borderId="1" xfId="0" applyFont="1" applyFill="1" applyBorder="1" applyAlignment="1">
      <alignment vertical="center" wrapText="1"/>
    </xf>
    <xf numFmtId="0" fontId="6" fillId="0" borderId="1" xfId="0" applyFont="1" applyBorder="1"/>
    <xf numFmtId="2" fontId="0" fillId="0" borderId="1" xfId="0" applyNumberFormat="1" applyBorder="1" applyAlignment="1">
      <alignment wrapText="1"/>
    </xf>
    <xf numFmtId="2" fontId="5" fillId="0" borderId="1" xfId="0" applyNumberFormat="1" applyFont="1" applyBorder="1" applyAlignment="1">
      <alignment vertical="center" wrapText="1"/>
    </xf>
    <xf numFmtId="2" fontId="6" fillId="0" borderId="1" xfId="1" applyNumberFormat="1" applyFont="1" applyBorder="1" applyAlignment="1">
      <alignment horizontal="right"/>
    </xf>
    <xf numFmtId="2" fontId="7" fillId="0" borderId="1" xfId="1" applyNumberFormat="1" applyFont="1" applyBorder="1" applyAlignment="1">
      <alignment horizontal="right"/>
    </xf>
    <xf numFmtId="2" fontId="0" fillId="0" borderId="1" xfId="0" applyNumberFormat="1" applyBorder="1"/>
    <xf numFmtId="2" fontId="9" fillId="2" borderId="1" xfId="0" applyNumberFormat="1" applyFont="1" applyFill="1" applyBorder="1" applyAlignment="1">
      <alignment vertical="center" wrapText="1"/>
    </xf>
    <xf numFmtId="14" fontId="10" fillId="0" borderId="1" xfId="2" applyNumberFormat="1" applyFon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wrapText="1" shrinkToFit="1"/>
    </xf>
    <xf numFmtId="0" fontId="0" fillId="0" borderId="1" xfId="0" applyBorder="1"/>
    <xf numFmtId="0" fontId="0" fillId="0" borderId="1" xfId="0" applyBorder="1" applyAlignment="1">
      <alignment shrinkToFit="1"/>
    </xf>
    <xf numFmtId="14" fontId="5" fillId="0" borderId="1" xfId="0" applyNumberFormat="1" applyFont="1" applyBorder="1" applyAlignment="1">
      <alignment vertical="center" wrapText="1"/>
    </xf>
    <xf numFmtId="49" fontId="0" fillId="0" borderId="5" xfId="0" applyNumberFormat="1" applyBorder="1" applyAlignment="1">
      <alignment wrapText="1"/>
    </xf>
    <xf numFmtId="49" fontId="0" fillId="0" borderId="10" xfId="0" applyNumberFormat="1" applyBorder="1" applyAlignment="1">
      <alignment wrapText="1"/>
    </xf>
    <xf numFmtId="0" fontId="8" fillId="2" borderId="1" xfId="0" applyFont="1" applyFill="1" applyBorder="1" applyAlignment="1">
      <alignment vertical="center" wrapText="1"/>
    </xf>
    <xf numFmtId="2" fontId="8" fillId="2" borderId="1" xfId="0" applyNumberFormat="1" applyFont="1" applyFill="1" applyBorder="1" applyAlignment="1">
      <alignment vertical="center" wrapText="1"/>
    </xf>
    <xf numFmtId="2" fontId="10" fillId="0" borderId="1" xfId="2" applyNumberFormat="1" applyFont="1" applyBorder="1"/>
    <xf numFmtId="2" fontId="0" fillId="0" borderId="1" xfId="0" applyNumberFormat="1" applyBorder="1" applyAlignment="1">
      <alignment horizont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6" fillId="0" borderId="1" xfId="1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10" fillId="0" borderId="1" xfId="2" applyNumberFormat="1" applyFont="1" applyBorder="1" applyAlignment="1">
      <alignment horizontal="center"/>
    </xf>
    <xf numFmtId="2" fontId="8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vertical="top" wrapText="1"/>
    </xf>
    <xf numFmtId="14" fontId="4" fillId="0" borderId="1" xfId="1" applyNumberFormat="1" applyBorder="1" applyAlignment="1">
      <alignment wrapText="1"/>
    </xf>
    <xf numFmtId="2" fontId="4" fillId="0" borderId="1" xfId="1" applyNumberFormat="1" applyBorder="1" applyAlignment="1">
      <alignment horizontal="center" vertical="center" wrapText="1"/>
    </xf>
    <xf numFmtId="2" fontId="6" fillId="0" borderId="1" xfId="1" applyNumberFormat="1" applyFont="1" applyBorder="1" applyAlignment="1">
      <alignment horizontal="center" vertical="center" wrapText="1"/>
    </xf>
    <xf numFmtId="164" fontId="3" fillId="0" borderId="1" xfId="2" applyNumberFormat="1" applyBorder="1" applyAlignment="1">
      <alignment wrapText="1"/>
    </xf>
    <xf numFmtId="0" fontId="10" fillId="0" borderId="1" xfId="2" applyFont="1" applyBorder="1"/>
    <xf numFmtId="0" fontId="6" fillId="0" borderId="0" xfId="0" applyFont="1" applyBorder="1"/>
    <xf numFmtId="2" fontId="6" fillId="0" borderId="0" xfId="0" applyNumberFormat="1" applyFont="1" applyBorder="1"/>
    <xf numFmtId="49" fontId="0" fillId="0" borderId="2" xfId="0" applyNumberFormat="1" applyBorder="1" applyAlignment="1">
      <alignment wrapText="1"/>
    </xf>
    <xf numFmtId="2" fontId="0" fillId="0" borderId="2" xfId="0" applyNumberFormat="1" applyBorder="1" applyAlignment="1">
      <alignment wrapText="1"/>
    </xf>
    <xf numFmtId="2" fontId="0" fillId="0" borderId="2" xfId="0" applyNumberFormat="1" applyBorder="1" applyAlignment="1">
      <alignment horizontal="center" wrapText="1"/>
    </xf>
    <xf numFmtId="2" fontId="0" fillId="0" borderId="20" xfId="0" applyNumberFormat="1" applyBorder="1" applyAlignment="1">
      <alignment wrapText="1"/>
    </xf>
    <xf numFmtId="49" fontId="0" fillId="0" borderId="20" xfId="0" applyNumberFormat="1" applyBorder="1" applyAlignment="1">
      <alignment wrapText="1"/>
    </xf>
    <xf numFmtId="1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2" fontId="0" fillId="0" borderId="4" xfId="0" applyNumberFormat="1" applyBorder="1" applyAlignment="1">
      <alignment wrapText="1"/>
    </xf>
    <xf numFmtId="2" fontId="5" fillId="0" borderId="4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vertical="center" wrapText="1"/>
    </xf>
    <xf numFmtId="49" fontId="0" fillId="0" borderId="4" xfId="0" applyNumberFormat="1" applyBorder="1" applyAlignment="1">
      <alignment wrapText="1"/>
    </xf>
    <xf numFmtId="14" fontId="5" fillId="0" borderId="21" xfId="0" applyNumberFormat="1" applyFont="1" applyBorder="1" applyAlignment="1">
      <alignment vertical="center" wrapText="1"/>
    </xf>
    <xf numFmtId="14" fontId="5" fillId="0" borderId="22" xfId="0" applyNumberFormat="1" applyFont="1" applyBorder="1" applyAlignment="1">
      <alignment vertical="center" wrapText="1"/>
    </xf>
    <xf numFmtId="0" fontId="5" fillId="0" borderId="23" xfId="0" applyFont="1" applyBorder="1" applyAlignment="1">
      <alignment vertical="center" wrapText="1"/>
    </xf>
    <xf numFmtId="2" fontId="0" fillId="0" borderId="23" xfId="0" applyNumberFormat="1" applyBorder="1" applyAlignment="1">
      <alignment wrapText="1"/>
    </xf>
    <xf numFmtId="2" fontId="5" fillId="0" borderId="23" xfId="0" applyNumberFormat="1" applyFont="1" applyBorder="1" applyAlignment="1">
      <alignment horizontal="center" vertical="center" wrapText="1"/>
    </xf>
    <xf numFmtId="2" fontId="5" fillId="0" borderId="23" xfId="0" applyNumberFormat="1" applyFont="1" applyBorder="1" applyAlignment="1">
      <alignment vertical="center" wrapText="1"/>
    </xf>
    <xf numFmtId="49" fontId="0" fillId="0" borderId="23" xfId="0" applyNumberFormat="1" applyBorder="1" applyAlignment="1">
      <alignment wrapText="1"/>
    </xf>
    <xf numFmtId="49" fontId="0" fillId="0" borderId="24" xfId="0" applyNumberFormat="1" applyBorder="1" applyAlignment="1">
      <alignment wrapText="1"/>
    </xf>
    <xf numFmtId="14" fontId="4" fillId="0" borderId="20" xfId="1" applyNumberFormat="1" applyBorder="1" applyAlignment="1">
      <alignment wrapText="1"/>
    </xf>
    <xf numFmtId="2" fontId="4" fillId="0" borderId="20" xfId="1" applyNumberFormat="1" applyBorder="1" applyAlignment="1">
      <alignment horizontal="center" vertical="center" wrapText="1"/>
    </xf>
    <xf numFmtId="2" fontId="6" fillId="0" borderId="20" xfId="1" applyNumberFormat="1" applyFont="1" applyBorder="1" applyAlignment="1">
      <alignment horizontal="center" vertical="center" wrapText="1"/>
    </xf>
    <xf numFmtId="14" fontId="6" fillId="0" borderId="21" xfId="1" applyNumberFormat="1" applyFont="1" applyBorder="1"/>
    <xf numFmtId="14" fontId="6" fillId="0" borderId="22" xfId="1" applyNumberFormat="1" applyFont="1" applyBorder="1"/>
    <xf numFmtId="0" fontId="6" fillId="0" borderId="23" xfId="1" applyFont="1" applyBorder="1"/>
    <xf numFmtId="0" fontId="7" fillId="0" borderId="23" xfId="1" applyFont="1" applyBorder="1"/>
    <xf numFmtId="2" fontId="6" fillId="0" borderId="23" xfId="1" applyNumberFormat="1" applyFont="1" applyBorder="1" applyAlignment="1">
      <alignment horizontal="center"/>
    </xf>
    <xf numFmtId="2" fontId="6" fillId="0" borderId="23" xfId="1" applyNumberFormat="1" applyFont="1" applyBorder="1" applyAlignment="1">
      <alignment horizontal="right"/>
    </xf>
    <xf numFmtId="14" fontId="4" fillId="0" borderId="2" xfId="1" applyNumberFormat="1" applyBorder="1" applyAlignment="1">
      <alignment wrapText="1"/>
    </xf>
    <xf numFmtId="0" fontId="6" fillId="0" borderId="2" xfId="1" applyFont="1" applyBorder="1" applyAlignment="1">
      <alignment wrapText="1"/>
    </xf>
    <xf numFmtId="2" fontId="4" fillId="0" borderId="2" xfId="1" applyNumberFormat="1" applyBorder="1" applyAlignment="1">
      <alignment horizontal="center" wrapText="1"/>
    </xf>
    <xf numFmtId="2" fontId="4" fillId="0" borderId="2" xfId="1" applyNumberFormat="1" applyBorder="1" applyAlignment="1">
      <alignment wrapText="1"/>
    </xf>
    <xf numFmtId="0" fontId="0" fillId="0" borderId="4" xfId="0" applyBorder="1" applyAlignment="1">
      <alignment wrapText="1" shrinkToFit="1"/>
    </xf>
    <xf numFmtId="0" fontId="0" fillId="0" borderId="4" xfId="0" applyBorder="1"/>
    <xf numFmtId="2" fontId="0" fillId="0" borderId="4" xfId="0" applyNumberFormat="1" applyBorder="1" applyAlignment="1">
      <alignment horizontal="center"/>
    </xf>
    <xf numFmtId="2" fontId="0" fillId="0" borderId="4" xfId="0" applyNumberFormat="1" applyBorder="1"/>
    <xf numFmtId="0" fontId="0" fillId="0" borderId="23" xfId="0" applyBorder="1"/>
    <xf numFmtId="0" fontId="0" fillId="0" borderId="23" xfId="0" applyBorder="1" applyAlignment="1">
      <alignment wrapText="1"/>
    </xf>
    <xf numFmtId="2" fontId="0" fillId="0" borderId="23" xfId="0" applyNumberFormat="1" applyBorder="1" applyAlignment="1">
      <alignment horizontal="center"/>
    </xf>
    <xf numFmtId="2" fontId="0" fillId="0" borderId="23" xfId="0" applyNumberFormat="1" applyBorder="1"/>
    <xf numFmtId="14" fontId="5" fillId="0" borderId="4" xfId="0" applyNumberFormat="1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24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8" fillId="2" borderId="20" xfId="0" applyFont="1" applyFill="1" applyBorder="1" applyAlignment="1">
      <alignment vertical="center" wrapText="1"/>
    </xf>
    <xf numFmtId="2" fontId="8" fillId="2" borderId="20" xfId="0" applyNumberFormat="1" applyFont="1" applyFill="1" applyBorder="1" applyAlignment="1">
      <alignment vertical="center" wrapText="1"/>
    </xf>
    <xf numFmtId="49" fontId="0" fillId="0" borderId="3" xfId="0" applyNumberFormat="1" applyBorder="1" applyAlignment="1">
      <alignment wrapText="1"/>
    </xf>
    <xf numFmtId="2" fontId="0" fillId="0" borderId="4" xfId="0" applyNumberFormat="1" applyBorder="1" applyAlignment="1">
      <alignment horizontal="center" wrapText="1"/>
    </xf>
    <xf numFmtId="49" fontId="0" fillId="0" borderId="21" xfId="0" applyNumberFormat="1" applyBorder="1" applyAlignment="1">
      <alignment wrapText="1"/>
    </xf>
    <xf numFmtId="14" fontId="3" fillId="0" borderId="21" xfId="2" applyNumberFormat="1" applyBorder="1"/>
    <xf numFmtId="49" fontId="0" fillId="0" borderId="22" xfId="0" applyNumberFormat="1" applyBorder="1" applyAlignment="1">
      <alignment wrapText="1"/>
    </xf>
    <xf numFmtId="2" fontId="0" fillId="0" borderId="23" xfId="0" applyNumberFormat="1" applyBorder="1" applyAlignment="1">
      <alignment horizontal="center" wrapText="1"/>
    </xf>
    <xf numFmtId="0" fontId="0" fillId="0" borderId="20" xfId="0" applyBorder="1" applyAlignment="1">
      <alignment wrapText="1" shrinkToFit="1"/>
    </xf>
    <xf numFmtId="0" fontId="0" fillId="0" borderId="20" xfId="0" applyBorder="1"/>
    <xf numFmtId="2" fontId="0" fillId="0" borderId="20" xfId="0" applyNumberFormat="1" applyBorder="1" applyAlignment="1">
      <alignment horizontal="center"/>
    </xf>
    <xf numFmtId="2" fontId="0" fillId="0" borderId="20" xfId="0" applyNumberFormat="1" applyBorder="1"/>
    <xf numFmtId="49" fontId="0" fillId="0" borderId="26" xfId="0" applyNumberFormat="1" applyBorder="1" applyAlignment="1">
      <alignment wrapText="1"/>
    </xf>
    <xf numFmtId="14" fontId="0" fillId="0" borderId="3" xfId="0" applyNumberFormat="1" applyBorder="1"/>
    <xf numFmtId="14" fontId="0" fillId="0" borderId="25" xfId="0" applyNumberFormat="1" applyBorder="1"/>
    <xf numFmtId="14" fontId="0" fillId="0" borderId="21" xfId="0" applyNumberFormat="1" applyBorder="1"/>
    <xf numFmtId="14" fontId="0" fillId="0" borderId="22" xfId="0" applyNumberFormat="1" applyBorder="1"/>
    <xf numFmtId="0" fontId="8" fillId="2" borderId="2" xfId="0" applyFont="1" applyFill="1" applyBorder="1" applyAlignment="1">
      <alignment vertical="center" wrapText="1"/>
    </xf>
    <xf numFmtId="2" fontId="8" fillId="2" borderId="2" xfId="0" applyNumberFormat="1" applyFont="1" applyFill="1" applyBorder="1" applyAlignment="1">
      <alignment horizontal="center" vertical="center" wrapText="1"/>
    </xf>
    <xf numFmtId="2" fontId="8" fillId="2" borderId="2" xfId="0" applyNumberFormat="1" applyFont="1" applyFill="1" applyBorder="1" applyAlignment="1">
      <alignment vertical="center" wrapText="1"/>
    </xf>
    <xf numFmtId="0" fontId="0" fillId="2" borderId="2" xfId="0" applyFont="1" applyFill="1" applyBorder="1"/>
    <xf numFmtId="49" fontId="0" fillId="0" borderId="3" xfId="0" applyNumberFormat="1" applyFont="1" applyBorder="1" applyAlignment="1">
      <alignment wrapText="1"/>
    </xf>
    <xf numFmtId="49" fontId="0" fillId="0" borderId="4" xfId="0" applyNumberFormat="1" applyFont="1" applyBorder="1" applyAlignment="1">
      <alignment wrapText="1"/>
    </xf>
    <xf numFmtId="2" fontId="0" fillId="0" borderId="4" xfId="0" applyNumberFormat="1" applyFont="1" applyBorder="1" applyAlignment="1">
      <alignment horizontal="center" wrapText="1"/>
    </xf>
    <xf numFmtId="2" fontId="0" fillId="0" borderId="4" xfId="0" applyNumberFormat="1" applyFont="1" applyBorder="1" applyAlignment="1">
      <alignment wrapText="1"/>
    </xf>
    <xf numFmtId="49" fontId="0" fillId="0" borderId="5" xfId="0" applyNumberFormat="1" applyFont="1" applyBorder="1" applyAlignment="1">
      <alignment wrapText="1"/>
    </xf>
    <xf numFmtId="14" fontId="6" fillId="0" borderId="21" xfId="0" applyNumberFormat="1" applyFont="1" applyBorder="1"/>
    <xf numFmtId="0" fontId="6" fillId="0" borderId="24" xfId="0" applyFont="1" applyBorder="1"/>
    <xf numFmtId="14" fontId="6" fillId="0" borderId="22" xfId="0" applyNumberFormat="1" applyFont="1" applyBorder="1"/>
    <xf numFmtId="0" fontId="6" fillId="0" borderId="23" xfId="0" applyFont="1" applyBorder="1"/>
    <xf numFmtId="2" fontId="6" fillId="0" borderId="23" xfId="0" applyNumberFormat="1" applyFont="1" applyBorder="1" applyAlignment="1">
      <alignment horizontal="center"/>
    </xf>
    <xf numFmtId="2" fontId="6" fillId="0" borderId="23" xfId="0" applyNumberFormat="1" applyFont="1" applyBorder="1"/>
    <xf numFmtId="0" fontId="6" fillId="0" borderId="10" xfId="0" applyFont="1" applyBorder="1"/>
    <xf numFmtId="49" fontId="0" fillId="0" borderId="25" xfId="0" applyNumberFormat="1" applyFont="1" applyBorder="1" applyAlignment="1">
      <alignment wrapText="1"/>
    </xf>
    <xf numFmtId="49" fontId="0" fillId="0" borderId="20" xfId="0" applyNumberFormat="1" applyFont="1" applyBorder="1" applyAlignment="1">
      <alignment wrapText="1"/>
    </xf>
    <xf numFmtId="2" fontId="0" fillId="0" borderId="20" xfId="0" applyNumberFormat="1" applyFont="1" applyBorder="1" applyAlignment="1">
      <alignment horizontal="center" wrapText="1"/>
    </xf>
    <xf numFmtId="2" fontId="0" fillId="0" borderId="20" xfId="0" applyNumberFormat="1" applyFont="1" applyBorder="1" applyAlignment="1">
      <alignment wrapText="1"/>
    </xf>
    <xf numFmtId="49" fontId="0" fillId="0" borderId="26" xfId="0" applyNumberFormat="1" applyFont="1" applyBorder="1" applyAlignment="1">
      <alignment wrapText="1"/>
    </xf>
    <xf numFmtId="0" fontId="2" fillId="0" borderId="1" xfId="2" applyFont="1" applyBorder="1" applyAlignment="1">
      <alignment wrapText="1"/>
    </xf>
    <xf numFmtId="0" fontId="2" fillId="0" borderId="20" xfId="1" applyFont="1" applyBorder="1" applyAlignment="1">
      <alignment wrapText="1"/>
    </xf>
    <xf numFmtId="0" fontId="2" fillId="0" borderId="1" xfId="1" applyFont="1" applyBorder="1" applyAlignment="1">
      <alignment wrapText="1"/>
    </xf>
    <xf numFmtId="14" fontId="8" fillId="2" borderId="20" xfId="0" applyNumberFormat="1" applyFont="1" applyFill="1" applyBorder="1" applyAlignment="1">
      <alignment vertical="center" wrapText="1"/>
    </xf>
    <xf numFmtId="2" fontId="4" fillId="0" borderId="2" xfId="1" applyNumberFormat="1" applyBorder="1" applyAlignment="1">
      <alignment horizontal="center" vertical="center" wrapText="1"/>
    </xf>
    <xf numFmtId="2" fontId="6" fillId="0" borderId="2" xfId="1" applyNumberFormat="1" applyFont="1" applyBorder="1" applyAlignment="1">
      <alignment horizontal="center" vertical="center" wrapText="1"/>
    </xf>
    <xf numFmtId="0" fontId="1" fillId="0" borderId="2" xfId="1" applyFont="1" applyBorder="1" applyAlignment="1">
      <alignment wrapText="1"/>
    </xf>
    <xf numFmtId="14" fontId="5" fillId="0" borderId="6" xfId="0" applyNumberFormat="1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2" fontId="5" fillId="0" borderId="2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vertical="center" wrapText="1"/>
    </xf>
    <xf numFmtId="0" fontId="5" fillId="0" borderId="28" xfId="0" applyFont="1" applyBorder="1" applyAlignment="1">
      <alignment vertical="center" wrapText="1"/>
    </xf>
    <xf numFmtId="14" fontId="6" fillId="0" borderId="6" xfId="0" applyNumberFormat="1" applyFont="1" applyBorder="1"/>
    <xf numFmtId="0" fontId="9" fillId="2" borderId="2" xfId="0" applyFont="1" applyFill="1" applyBorder="1" applyAlignment="1">
      <alignment vertical="center" wrapText="1"/>
    </xf>
    <xf numFmtId="2" fontId="9" fillId="2" borderId="2" xfId="0" applyNumberFormat="1" applyFont="1" applyFill="1" applyBorder="1" applyAlignment="1">
      <alignment horizontal="center" vertical="center" wrapText="1"/>
    </xf>
    <xf numFmtId="2" fontId="9" fillId="2" borderId="2" xfId="0" applyNumberFormat="1" applyFont="1" applyFill="1" applyBorder="1" applyAlignment="1">
      <alignment vertical="center" wrapText="1"/>
    </xf>
    <xf numFmtId="0" fontId="6" fillId="0" borderId="2" xfId="0" applyFont="1" applyBorder="1"/>
    <xf numFmtId="0" fontId="6" fillId="0" borderId="28" xfId="0" applyFont="1" applyBorder="1"/>
    <xf numFmtId="14" fontId="0" fillId="0" borderId="6" xfId="0" applyNumberFormat="1" applyBorder="1"/>
    <xf numFmtId="0" fontId="0" fillId="0" borderId="2" xfId="0" applyBorder="1" applyAlignment="1">
      <alignment wrapText="1"/>
    </xf>
    <xf numFmtId="2" fontId="0" fillId="0" borderId="2" xfId="0" applyNumberFormat="1" applyBorder="1" applyAlignment="1">
      <alignment horizontal="center"/>
    </xf>
    <xf numFmtId="2" fontId="0" fillId="0" borderId="2" xfId="0" applyNumberFormat="1" applyBorder="1"/>
    <xf numFmtId="0" fontId="0" fillId="0" borderId="2" xfId="0" applyBorder="1"/>
    <xf numFmtId="49" fontId="0" fillId="0" borderId="28" xfId="0" applyNumberFormat="1" applyBorder="1" applyAlignment="1">
      <alignment wrapText="1"/>
    </xf>
    <xf numFmtId="14" fontId="6" fillId="0" borderId="25" xfId="1" applyNumberFormat="1" applyFont="1" applyBorder="1"/>
    <xf numFmtId="0" fontId="6" fillId="0" borderId="20" xfId="1" applyFont="1" applyBorder="1"/>
    <xf numFmtId="0" fontId="7" fillId="0" borderId="20" xfId="1" applyFont="1" applyBorder="1"/>
    <xf numFmtId="2" fontId="6" fillId="0" borderId="20" xfId="1" applyNumberFormat="1" applyFont="1" applyBorder="1" applyAlignment="1">
      <alignment horizontal="center"/>
    </xf>
    <xf numFmtId="2" fontId="6" fillId="0" borderId="20" xfId="1" applyNumberFormat="1" applyFont="1" applyBorder="1" applyAlignment="1">
      <alignment horizontal="right"/>
    </xf>
    <xf numFmtId="14" fontId="5" fillId="0" borderId="23" xfId="0" applyNumberFormat="1" applyFont="1" applyBorder="1" applyAlignment="1">
      <alignment vertical="center" wrapText="1"/>
    </xf>
    <xf numFmtId="0" fontId="6" fillId="0" borderId="2" xfId="0" applyFont="1" applyBorder="1" applyAlignment="1">
      <alignment wrapText="1"/>
    </xf>
    <xf numFmtId="14" fontId="6" fillId="0" borderId="6" xfId="1" applyNumberFormat="1" applyFont="1" applyBorder="1"/>
    <xf numFmtId="0" fontId="6" fillId="0" borderId="2" xfId="1" applyFont="1" applyBorder="1"/>
    <xf numFmtId="0" fontId="7" fillId="0" borderId="2" xfId="1" applyFont="1" applyBorder="1"/>
    <xf numFmtId="2" fontId="6" fillId="0" borderId="2" xfId="1" applyNumberFormat="1" applyFont="1" applyBorder="1" applyAlignment="1">
      <alignment horizontal="center"/>
    </xf>
    <xf numFmtId="2" fontId="6" fillId="0" borderId="2" xfId="1" applyNumberFormat="1" applyFont="1" applyBorder="1" applyAlignment="1">
      <alignment horizontal="right"/>
    </xf>
    <xf numFmtId="0" fontId="0" fillId="0" borderId="2" xfId="0" applyBorder="1" applyAlignment="1">
      <alignment wrapText="1" shrinkToFit="1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49" fontId="0" fillId="0" borderId="8" xfId="0" applyNumberFormat="1" applyBorder="1" applyAlignment="1">
      <alignment horizontal="center" textRotation="90" wrapText="1"/>
    </xf>
    <xf numFmtId="49" fontId="0" fillId="0" borderId="11" xfId="0" applyNumberFormat="1" applyBorder="1" applyAlignment="1">
      <alignment horizontal="center" textRotation="90" wrapText="1"/>
    </xf>
    <xf numFmtId="49" fontId="0" fillId="0" borderId="9" xfId="0" applyNumberFormat="1" applyBorder="1" applyAlignment="1">
      <alignment horizontal="center" textRotation="90" wrapText="1"/>
    </xf>
    <xf numFmtId="49" fontId="0" fillId="0" borderId="16" xfId="0" applyNumberFormat="1" applyBorder="1" applyAlignment="1">
      <alignment horizontal="center" textRotation="90" wrapText="1"/>
    </xf>
    <xf numFmtId="49" fontId="0" fillId="0" borderId="27" xfId="0" applyNumberFormat="1" applyBorder="1" applyAlignment="1">
      <alignment horizontal="center" textRotation="90" wrapText="1"/>
    </xf>
    <xf numFmtId="49" fontId="0" fillId="0" borderId="17" xfId="0" applyNumberFormat="1" applyBorder="1" applyAlignment="1">
      <alignment horizontal="center" textRotation="90" wrapText="1"/>
    </xf>
    <xf numFmtId="49" fontId="0" fillId="0" borderId="18" xfId="0" applyNumberFormat="1" applyBorder="1" applyAlignment="1">
      <alignment horizontal="center" textRotation="90" wrapText="1"/>
    </xf>
    <xf numFmtId="49" fontId="0" fillId="0" borderId="19" xfId="0" applyNumberFormat="1" applyBorder="1" applyAlignment="1">
      <alignment horizontal="center" textRotation="90" wrapText="1"/>
    </xf>
    <xf numFmtId="49" fontId="0" fillId="0" borderId="16" xfId="0" applyNumberFormat="1" applyBorder="1" applyAlignment="1">
      <alignment horizontal="center" wrapText="1"/>
    </xf>
    <xf numFmtId="49" fontId="0" fillId="0" borderId="27" xfId="0" applyNumberFormat="1" applyBorder="1" applyAlignment="1">
      <alignment horizontal="center" wrapText="1"/>
    </xf>
    <xf numFmtId="49" fontId="0" fillId="0" borderId="17" xfId="0" applyNumberFormat="1" applyBorder="1" applyAlignment="1">
      <alignment horizontal="center" wrapText="1"/>
    </xf>
    <xf numFmtId="49" fontId="0" fillId="0" borderId="18" xfId="0" applyNumberFormat="1" applyBorder="1" applyAlignment="1">
      <alignment horizontal="center" wrapText="1"/>
    </xf>
    <xf numFmtId="49" fontId="0" fillId="0" borderId="19" xfId="0" applyNumberFormat="1" applyBorder="1" applyAlignment="1">
      <alignment horizontal="center" wrapText="1"/>
    </xf>
    <xf numFmtId="49" fontId="0" fillId="0" borderId="8" xfId="0" applyNumberFormat="1" applyBorder="1" applyAlignment="1">
      <alignment horizontal="center" wrapText="1"/>
    </xf>
    <xf numFmtId="49" fontId="0" fillId="0" borderId="11" xfId="0" applyNumberFormat="1" applyBorder="1" applyAlignment="1">
      <alignment horizontal="center" wrapText="1"/>
    </xf>
    <xf numFmtId="49" fontId="0" fillId="0" borderId="9" xfId="0" applyNumberFormat="1" applyBorder="1" applyAlignment="1">
      <alignment horizontal="center" wrapText="1"/>
    </xf>
    <xf numFmtId="49" fontId="0" fillId="0" borderId="3" xfId="0" applyNumberFormat="1" applyBorder="1" applyAlignment="1">
      <alignment horizontal="center" wrapText="1"/>
    </xf>
    <xf numFmtId="49" fontId="0" fillId="0" borderId="6" xfId="0" applyNumberFormat="1" applyBorder="1" applyAlignment="1">
      <alignment horizontal="center" wrapText="1"/>
    </xf>
    <xf numFmtId="49" fontId="0" fillId="0" borderId="4" xfId="0" applyNumberFormat="1" applyBorder="1" applyAlignment="1">
      <alignment horizontal="center" wrapText="1"/>
    </xf>
    <xf numFmtId="49" fontId="0" fillId="0" borderId="2" xfId="0" applyNumberFormat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49" fontId="0" fillId="0" borderId="13" xfId="0" applyNumberFormat="1" applyBorder="1" applyAlignment="1">
      <alignment horizontal="center" wrapText="1"/>
    </xf>
    <xf numFmtId="49" fontId="0" fillId="0" borderId="14" xfId="0" applyNumberFormat="1" applyBorder="1" applyAlignment="1">
      <alignment horizontal="center" wrapText="1"/>
    </xf>
    <xf numFmtId="49" fontId="0" fillId="0" borderId="15" xfId="0" applyNumberFormat="1" applyBorder="1" applyAlignment="1">
      <alignment horizontal="center" wrapText="1"/>
    </xf>
    <xf numFmtId="49" fontId="0" fillId="0" borderId="12" xfId="0" applyNumberFormat="1" applyBorder="1" applyAlignment="1">
      <alignment horizontal="center" wrapText="1"/>
    </xf>
    <xf numFmtId="49" fontId="0" fillId="0" borderId="7" xfId="0" applyNumberFormat="1" applyBorder="1" applyAlignment="1">
      <alignment horizont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5"/>
  <sheetViews>
    <sheetView tabSelected="1" topLeftCell="A67" zoomScale="70" zoomScaleNormal="70" workbookViewId="0">
      <selection activeCell="E108" sqref="E108"/>
    </sheetView>
  </sheetViews>
  <sheetFormatPr defaultRowHeight="15" x14ac:dyDescent="0.25"/>
  <cols>
    <col min="1" max="1" width="13.5703125" customWidth="1"/>
    <col min="2" max="2" width="36.42578125" customWidth="1"/>
    <col min="3" max="3" width="17.28515625" customWidth="1"/>
    <col min="4" max="4" width="30.140625" customWidth="1"/>
    <col min="5" max="5" width="18.5703125" customWidth="1"/>
    <col min="6" max="7" width="19" customWidth="1"/>
    <col min="8" max="8" width="17.5703125" customWidth="1"/>
    <col min="9" max="9" width="18.7109375" customWidth="1"/>
    <col min="10" max="10" width="32.140625" customWidth="1"/>
  </cols>
  <sheetData>
    <row r="1" spans="1:15" x14ac:dyDescent="0.25">
      <c r="B1" s="188" t="s">
        <v>10</v>
      </c>
      <c r="C1" s="188"/>
      <c r="D1" s="188"/>
      <c r="E1" s="188"/>
      <c r="F1" s="188"/>
      <c r="G1" s="188"/>
      <c r="H1" s="188"/>
      <c r="I1" s="188"/>
      <c r="J1" s="188"/>
    </row>
    <row r="2" spans="1:15" x14ac:dyDescent="0.25">
      <c r="B2" s="188" t="s">
        <v>11</v>
      </c>
      <c r="C2" s="188"/>
      <c r="D2" s="188"/>
      <c r="E2" s="188"/>
      <c r="F2" s="188"/>
      <c r="G2" s="188"/>
      <c r="H2" s="188"/>
      <c r="I2" s="188"/>
      <c r="J2" s="188"/>
    </row>
    <row r="3" spans="1:15" x14ac:dyDescent="0.25">
      <c r="B3" s="188" t="s">
        <v>188</v>
      </c>
      <c r="C3" s="188"/>
      <c r="D3" s="188"/>
      <c r="E3" s="188"/>
      <c r="F3" s="188"/>
      <c r="G3" s="188"/>
      <c r="H3" s="188"/>
      <c r="I3" s="188"/>
      <c r="J3" s="188"/>
    </row>
    <row r="4" spans="1:15" ht="15.75" thickBot="1" x14ac:dyDescent="0.3"/>
    <row r="5" spans="1:15" ht="60.75" customHeight="1" x14ac:dyDescent="0.25">
      <c r="A5" s="182" t="s">
        <v>0</v>
      </c>
      <c r="B5" s="184" t="s">
        <v>3</v>
      </c>
      <c r="C5" s="192" t="s">
        <v>23</v>
      </c>
      <c r="D5" s="184" t="s">
        <v>4</v>
      </c>
      <c r="E5" s="189" t="s">
        <v>5</v>
      </c>
      <c r="F5" s="190"/>
      <c r="G5" s="191"/>
      <c r="H5" s="184" t="s">
        <v>1</v>
      </c>
      <c r="I5" s="184"/>
      <c r="J5" s="186" t="s">
        <v>6</v>
      </c>
      <c r="K5" s="23"/>
      <c r="L5" s="1"/>
      <c r="M5" s="1"/>
      <c r="N5" s="1"/>
      <c r="O5" s="1"/>
    </row>
    <row r="6" spans="1:15" ht="94.5" customHeight="1" thickBot="1" x14ac:dyDescent="0.3">
      <c r="A6" s="183"/>
      <c r="B6" s="185"/>
      <c r="C6" s="193"/>
      <c r="D6" s="185"/>
      <c r="E6" s="35" t="s">
        <v>8</v>
      </c>
      <c r="F6" s="35" t="s">
        <v>2</v>
      </c>
      <c r="G6" s="35" t="s">
        <v>22</v>
      </c>
      <c r="H6" s="35" t="s">
        <v>7</v>
      </c>
      <c r="I6" s="35" t="s">
        <v>9</v>
      </c>
      <c r="J6" s="187"/>
      <c r="K6" s="24"/>
      <c r="L6" s="1"/>
      <c r="M6" s="1"/>
      <c r="N6" s="1"/>
      <c r="O6" s="1"/>
    </row>
    <row r="7" spans="1:15" x14ac:dyDescent="0.25">
      <c r="A7" s="2" t="s">
        <v>25</v>
      </c>
      <c r="B7" s="2" t="s">
        <v>26</v>
      </c>
      <c r="C7" s="11">
        <v>30940</v>
      </c>
      <c r="D7" s="2" t="s">
        <v>27</v>
      </c>
      <c r="E7" s="28">
        <v>40131</v>
      </c>
      <c r="F7" s="28">
        <v>30940</v>
      </c>
      <c r="G7" s="11">
        <f>F7-E7</f>
        <v>-9191</v>
      </c>
      <c r="H7" s="2"/>
      <c r="I7" s="2"/>
      <c r="J7" s="2"/>
      <c r="K7" s="169" t="s">
        <v>12</v>
      </c>
      <c r="L7" s="1"/>
      <c r="M7" s="1"/>
      <c r="N7" s="1"/>
      <c r="O7" s="1"/>
    </row>
    <row r="8" spans="1:15" x14ac:dyDescent="0.25">
      <c r="A8" s="2" t="s">
        <v>25</v>
      </c>
      <c r="B8" s="2" t="s">
        <v>28</v>
      </c>
      <c r="C8" s="11">
        <v>47994.8</v>
      </c>
      <c r="D8" s="2" t="s">
        <v>27</v>
      </c>
      <c r="E8" s="28">
        <v>68076</v>
      </c>
      <c r="F8" s="28">
        <v>47994.8</v>
      </c>
      <c r="G8" s="11">
        <f t="shared" ref="G8:G155" si="0">F8-E8</f>
        <v>-20081.199999999997</v>
      </c>
      <c r="H8" s="2"/>
      <c r="I8" s="2"/>
      <c r="J8" s="2"/>
      <c r="K8" s="171"/>
      <c r="L8" s="1"/>
      <c r="M8" s="1"/>
      <c r="N8" s="1"/>
      <c r="O8" s="1"/>
    </row>
    <row r="9" spans="1:15" x14ac:dyDescent="0.25">
      <c r="A9" s="2" t="s">
        <v>29</v>
      </c>
      <c r="B9" s="2" t="s">
        <v>30</v>
      </c>
      <c r="C9" s="11">
        <v>64800</v>
      </c>
      <c r="D9" s="2" t="s">
        <v>31</v>
      </c>
      <c r="E9" s="28">
        <v>81000</v>
      </c>
      <c r="F9" s="28">
        <v>64800</v>
      </c>
      <c r="G9" s="11">
        <f t="shared" si="0"/>
        <v>-16200</v>
      </c>
      <c r="H9" s="2"/>
      <c r="I9" s="2"/>
      <c r="J9" s="2"/>
      <c r="K9" s="171"/>
      <c r="L9" s="1"/>
      <c r="M9" s="1"/>
      <c r="N9" s="1"/>
      <c r="O9" s="1"/>
    </row>
    <row r="10" spans="1:15" x14ac:dyDescent="0.25">
      <c r="A10" s="2" t="s">
        <v>29</v>
      </c>
      <c r="B10" s="2" t="s">
        <v>32</v>
      </c>
      <c r="C10" s="11">
        <v>5742</v>
      </c>
      <c r="D10" s="2" t="s">
        <v>31</v>
      </c>
      <c r="E10" s="28">
        <v>5800</v>
      </c>
      <c r="F10" s="28">
        <v>5742</v>
      </c>
      <c r="G10" s="11">
        <f t="shared" si="0"/>
        <v>-58</v>
      </c>
      <c r="H10" s="2"/>
      <c r="I10" s="2"/>
      <c r="J10" s="2"/>
      <c r="K10" s="171"/>
      <c r="L10" s="1"/>
      <c r="M10" s="1"/>
      <c r="N10" s="1"/>
      <c r="O10" s="1"/>
    </row>
    <row r="11" spans="1:15" x14ac:dyDescent="0.25">
      <c r="A11" s="2" t="s">
        <v>33</v>
      </c>
      <c r="B11" s="2" t="s">
        <v>34</v>
      </c>
      <c r="C11" s="11">
        <v>147812</v>
      </c>
      <c r="D11" s="2" t="s">
        <v>37</v>
      </c>
      <c r="E11" s="28">
        <v>156250</v>
      </c>
      <c r="F11" s="28">
        <v>147812</v>
      </c>
      <c r="G11" s="11">
        <f t="shared" si="0"/>
        <v>-8438</v>
      </c>
      <c r="H11" s="2"/>
      <c r="I11" s="2"/>
      <c r="J11" s="2"/>
      <c r="K11" s="171"/>
      <c r="L11" s="1"/>
      <c r="M11" s="1"/>
      <c r="N11" s="1"/>
      <c r="O11" s="1"/>
    </row>
    <row r="12" spans="1:15" x14ac:dyDescent="0.25">
      <c r="A12" s="2" t="s">
        <v>33</v>
      </c>
      <c r="B12" s="2" t="s">
        <v>35</v>
      </c>
      <c r="C12" s="11">
        <v>177320</v>
      </c>
      <c r="D12" s="2" t="s">
        <v>37</v>
      </c>
      <c r="E12" s="28">
        <v>181500</v>
      </c>
      <c r="F12" s="28">
        <v>177320</v>
      </c>
      <c r="G12" s="11">
        <f t="shared" si="0"/>
        <v>-4180</v>
      </c>
      <c r="H12" s="2"/>
      <c r="I12" s="2"/>
      <c r="J12" s="2"/>
      <c r="K12" s="171"/>
      <c r="L12" s="1"/>
      <c r="M12" s="1"/>
      <c r="N12" s="1"/>
      <c r="O12" s="1"/>
    </row>
    <row r="13" spans="1:15" x14ac:dyDescent="0.25">
      <c r="A13" s="2" t="s">
        <v>33</v>
      </c>
      <c r="B13" s="2" t="s">
        <v>36</v>
      </c>
      <c r="C13" s="11">
        <v>129997.36</v>
      </c>
      <c r="D13" s="2" t="s">
        <v>37</v>
      </c>
      <c r="E13" s="28">
        <v>150351.29999999999</v>
      </c>
      <c r="F13" s="28">
        <v>129997.36</v>
      </c>
      <c r="G13" s="11">
        <f t="shared" si="0"/>
        <v>-20353.939999999988</v>
      </c>
      <c r="H13" s="2"/>
      <c r="I13" s="2"/>
      <c r="J13" s="2"/>
      <c r="K13" s="171"/>
      <c r="L13" s="1"/>
      <c r="M13" s="1"/>
      <c r="N13" s="1"/>
      <c r="O13" s="1"/>
    </row>
    <row r="14" spans="1:15" ht="30" x14ac:dyDescent="0.25">
      <c r="A14" s="2" t="s">
        <v>60</v>
      </c>
      <c r="B14" s="2" t="s">
        <v>58</v>
      </c>
      <c r="C14" s="11">
        <v>1569419.71</v>
      </c>
      <c r="D14" s="2" t="s">
        <v>59</v>
      </c>
      <c r="E14" s="28">
        <v>1569419.71</v>
      </c>
      <c r="F14" s="28">
        <v>1569419.71</v>
      </c>
      <c r="G14" s="11">
        <f t="shared" si="0"/>
        <v>0</v>
      </c>
      <c r="H14" s="2"/>
      <c r="I14" s="2"/>
      <c r="J14" s="2"/>
      <c r="K14" s="171"/>
      <c r="L14" s="1"/>
      <c r="M14" s="1"/>
      <c r="N14" s="1"/>
      <c r="O14" s="1"/>
    </row>
    <row r="15" spans="1:15" x14ac:dyDescent="0.25">
      <c r="A15" s="2" t="s">
        <v>61</v>
      </c>
      <c r="B15" s="2" t="s">
        <v>62</v>
      </c>
      <c r="C15" s="11">
        <v>286597.15000000002</v>
      </c>
      <c r="D15" s="2" t="s">
        <v>63</v>
      </c>
      <c r="E15" s="28">
        <v>286597.15000000002</v>
      </c>
      <c r="F15" s="28">
        <v>286597.15000000002</v>
      </c>
      <c r="G15" s="11">
        <f t="shared" si="0"/>
        <v>0</v>
      </c>
      <c r="H15" s="2"/>
      <c r="I15" s="2"/>
      <c r="J15" s="2"/>
      <c r="K15" s="171"/>
      <c r="L15" s="1"/>
      <c r="M15" s="1"/>
      <c r="N15" s="1"/>
      <c r="O15" s="1"/>
    </row>
    <row r="16" spans="1:15" x14ac:dyDescent="0.25">
      <c r="A16" s="2" t="s">
        <v>95</v>
      </c>
      <c r="B16" s="2" t="s">
        <v>96</v>
      </c>
      <c r="C16" s="11">
        <v>19266.16</v>
      </c>
      <c r="D16" s="2" t="s">
        <v>97</v>
      </c>
      <c r="E16" s="28">
        <v>19270</v>
      </c>
      <c r="F16" s="28">
        <v>19266.16</v>
      </c>
      <c r="G16" s="11">
        <f t="shared" si="0"/>
        <v>-3.8400000000001455</v>
      </c>
      <c r="H16" s="2"/>
      <c r="I16" s="2"/>
      <c r="J16" s="2"/>
      <c r="K16" s="171"/>
      <c r="L16" s="1"/>
      <c r="M16" s="1"/>
      <c r="N16" s="1"/>
      <c r="O16" s="1"/>
    </row>
    <row r="17" spans="1:15" x14ac:dyDescent="0.25">
      <c r="A17" s="2" t="s">
        <v>98</v>
      </c>
      <c r="B17" s="2" t="s">
        <v>99</v>
      </c>
      <c r="C17" s="11">
        <v>15600</v>
      </c>
      <c r="D17" s="2" t="s">
        <v>31</v>
      </c>
      <c r="E17" s="28">
        <v>21088</v>
      </c>
      <c r="F17" s="28">
        <v>15600</v>
      </c>
      <c r="G17" s="11">
        <f t="shared" si="0"/>
        <v>-5488</v>
      </c>
      <c r="H17" s="2"/>
      <c r="I17" s="2"/>
      <c r="J17" s="2"/>
      <c r="K17" s="171"/>
      <c r="L17" s="1"/>
      <c r="M17" s="1"/>
      <c r="N17" s="1"/>
      <c r="O17" s="1"/>
    </row>
    <row r="18" spans="1:15" x14ac:dyDescent="0.25">
      <c r="A18" s="2" t="s">
        <v>100</v>
      </c>
      <c r="B18" s="2" t="s">
        <v>101</v>
      </c>
      <c r="C18" s="11">
        <v>17569.5</v>
      </c>
      <c r="D18" s="2" t="s">
        <v>31</v>
      </c>
      <c r="E18" s="28">
        <v>17901</v>
      </c>
      <c r="F18" s="28">
        <v>17569.5</v>
      </c>
      <c r="G18" s="11">
        <f t="shared" si="0"/>
        <v>-331.5</v>
      </c>
      <c r="H18" s="2"/>
      <c r="I18" s="2"/>
      <c r="J18" s="2"/>
      <c r="K18" s="171"/>
      <c r="L18" s="1"/>
      <c r="M18" s="1"/>
      <c r="N18" s="1"/>
      <c r="O18" s="1"/>
    </row>
    <row r="19" spans="1:15" x14ac:dyDescent="0.25">
      <c r="A19" s="2" t="s">
        <v>98</v>
      </c>
      <c r="B19" s="2" t="s">
        <v>77</v>
      </c>
      <c r="C19" s="11">
        <v>8000</v>
      </c>
      <c r="D19" s="2" t="s">
        <v>31</v>
      </c>
      <c r="E19" s="28">
        <v>9350</v>
      </c>
      <c r="F19" s="28">
        <v>8000</v>
      </c>
      <c r="G19" s="11">
        <f t="shared" si="0"/>
        <v>-1350</v>
      </c>
      <c r="H19" s="2"/>
      <c r="I19" s="2"/>
      <c r="J19" s="2"/>
      <c r="K19" s="171"/>
      <c r="L19" s="1"/>
      <c r="M19" s="1"/>
      <c r="N19" s="1"/>
      <c r="O19" s="1"/>
    </row>
    <row r="20" spans="1:15" x14ac:dyDescent="0.25">
      <c r="A20" s="2" t="s">
        <v>102</v>
      </c>
      <c r="B20" s="2" t="s">
        <v>103</v>
      </c>
      <c r="C20" s="11">
        <v>7267.5</v>
      </c>
      <c r="D20" s="2" t="s">
        <v>31</v>
      </c>
      <c r="E20" s="28">
        <v>8493</v>
      </c>
      <c r="F20" s="28">
        <v>7267.5</v>
      </c>
      <c r="G20" s="11">
        <f t="shared" si="0"/>
        <v>-1225.5</v>
      </c>
      <c r="H20" s="2"/>
      <c r="I20" s="2"/>
      <c r="J20" s="2"/>
      <c r="K20" s="171"/>
      <c r="L20" s="1"/>
      <c r="M20" s="1"/>
      <c r="N20" s="1"/>
      <c r="O20" s="1"/>
    </row>
    <row r="21" spans="1:15" x14ac:dyDescent="0.25">
      <c r="A21" s="2" t="s">
        <v>98</v>
      </c>
      <c r="B21" s="2" t="s">
        <v>104</v>
      </c>
      <c r="C21" s="11">
        <v>13527</v>
      </c>
      <c r="D21" s="2" t="s">
        <v>31</v>
      </c>
      <c r="E21" s="28">
        <v>14784</v>
      </c>
      <c r="F21" s="28">
        <v>13527</v>
      </c>
      <c r="G21" s="11">
        <f t="shared" si="0"/>
        <v>-1257</v>
      </c>
      <c r="H21" s="2"/>
      <c r="I21" s="2"/>
      <c r="J21" s="2"/>
      <c r="K21" s="171"/>
      <c r="L21" s="1"/>
      <c r="M21" s="1"/>
      <c r="N21" s="1"/>
      <c r="O21" s="1"/>
    </row>
    <row r="22" spans="1:15" x14ac:dyDescent="0.25">
      <c r="A22" s="2" t="s">
        <v>105</v>
      </c>
      <c r="B22" s="2" t="s">
        <v>106</v>
      </c>
      <c r="C22" s="11">
        <v>15613.9</v>
      </c>
      <c r="D22" s="2" t="s">
        <v>107</v>
      </c>
      <c r="E22" s="28">
        <v>20453</v>
      </c>
      <c r="F22" s="28">
        <v>15613.9</v>
      </c>
      <c r="G22" s="11">
        <f t="shared" si="0"/>
        <v>-4839.1000000000004</v>
      </c>
      <c r="H22" s="2"/>
      <c r="I22" s="2"/>
      <c r="J22" s="2"/>
      <c r="K22" s="172"/>
      <c r="L22" s="1"/>
      <c r="M22" s="1"/>
      <c r="N22" s="1"/>
      <c r="O22" s="1"/>
    </row>
    <row r="23" spans="1:15" ht="30" x14ac:dyDescent="0.25">
      <c r="A23" s="2" t="s">
        <v>108</v>
      </c>
      <c r="B23" s="2" t="s">
        <v>109</v>
      </c>
      <c r="C23" s="11">
        <v>57315.5</v>
      </c>
      <c r="D23" s="2" t="s">
        <v>31</v>
      </c>
      <c r="E23" s="28">
        <v>60000</v>
      </c>
      <c r="F23" s="28">
        <v>57315.5</v>
      </c>
      <c r="G23" s="11">
        <f t="shared" si="0"/>
        <v>-2684.5</v>
      </c>
      <c r="H23" s="2"/>
      <c r="I23" s="2"/>
      <c r="J23" s="2"/>
      <c r="K23" s="172"/>
      <c r="L23" s="1"/>
      <c r="M23" s="1"/>
      <c r="N23" s="1"/>
      <c r="O23" s="1"/>
    </row>
    <row r="24" spans="1:15" x14ac:dyDescent="0.25">
      <c r="A24" s="2" t="s">
        <v>108</v>
      </c>
      <c r="B24" s="2" t="s">
        <v>110</v>
      </c>
      <c r="C24" s="11">
        <v>35223</v>
      </c>
      <c r="D24" s="2" t="s">
        <v>31</v>
      </c>
      <c r="E24" s="28">
        <v>35754</v>
      </c>
      <c r="F24" s="28">
        <v>35223</v>
      </c>
      <c r="G24" s="11">
        <f t="shared" si="0"/>
        <v>-531</v>
      </c>
      <c r="H24" s="2"/>
      <c r="I24" s="2"/>
      <c r="J24" s="2"/>
      <c r="K24" s="172"/>
      <c r="L24" s="1"/>
      <c r="M24" s="1"/>
      <c r="N24" s="1"/>
      <c r="O24" s="1"/>
    </row>
    <row r="25" spans="1:15" x14ac:dyDescent="0.25">
      <c r="A25" s="2" t="s">
        <v>105</v>
      </c>
      <c r="B25" s="2" t="s">
        <v>111</v>
      </c>
      <c r="C25" s="11">
        <v>36900</v>
      </c>
      <c r="D25" s="2" t="s">
        <v>94</v>
      </c>
      <c r="E25" s="28">
        <v>45100</v>
      </c>
      <c r="F25" s="28">
        <v>36900</v>
      </c>
      <c r="G25" s="11">
        <f t="shared" si="0"/>
        <v>-8200</v>
      </c>
      <c r="H25" s="2"/>
      <c r="I25" s="2"/>
      <c r="J25" s="2"/>
      <c r="K25" s="172"/>
      <c r="L25" s="1"/>
      <c r="M25" s="1"/>
      <c r="N25" s="1"/>
      <c r="O25" s="1"/>
    </row>
    <row r="26" spans="1:15" x14ac:dyDescent="0.25">
      <c r="A26" s="2" t="s">
        <v>105</v>
      </c>
      <c r="B26" s="2" t="s">
        <v>74</v>
      </c>
      <c r="C26" s="11">
        <v>51087.9</v>
      </c>
      <c r="D26" s="2" t="s">
        <v>112</v>
      </c>
      <c r="E26" s="28">
        <v>52183</v>
      </c>
      <c r="F26" s="28">
        <v>51087.9</v>
      </c>
      <c r="G26" s="11">
        <f t="shared" si="0"/>
        <v>-1095.0999999999985</v>
      </c>
      <c r="H26" s="2"/>
      <c r="I26" s="2"/>
      <c r="J26" s="2"/>
      <c r="K26" s="172"/>
      <c r="L26" s="1"/>
      <c r="M26" s="1"/>
      <c r="N26" s="1"/>
      <c r="O26" s="1"/>
    </row>
    <row r="27" spans="1:15" x14ac:dyDescent="0.25">
      <c r="A27" s="2" t="s">
        <v>113</v>
      </c>
      <c r="B27" s="2" t="s">
        <v>114</v>
      </c>
      <c r="C27" s="11">
        <v>41398.160000000003</v>
      </c>
      <c r="D27" s="2" t="s">
        <v>31</v>
      </c>
      <c r="E27" s="28">
        <v>48320</v>
      </c>
      <c r="F27" s="28">
        <v>41398.160000000003</v>
      </c>
      <c r="G27" s="11">
        <f t="shared" si="0"/>
        <v>-6921.8399999999965</v>
      </c>
      <c r="H27" s="2"/>
      <c r="I27" s="2"/>
      <c r="J27" s="2"/>
      <c r="K27" s="172"/>
      <c r="L27" s="1"/>
      <c r="M27" s="1"/>
      <c r="N27" s="1"/>
      <c r="O27" s="1"/>
    </row>
    <row r="28" spans="1:15" x14ac:dyDescent="0.25">
      <c r="A28" s="2" t="s">
        <v>115</v>
      </c>
      <c r="B28" s="2" t="s">
        <v>116</v>
      </c>
      <c r="C28" s="11">
        <v>97500</v>
      </c>
      <c r="D28" s="2" t="s">
        <v>53</v>
      </c>
      <c r="E28" s="28">
        <v>101100</v>
      </c>
      <c r="F28" s="28">
        <v>97500</v>
      </c>
      <c r="G28" s="11">
        <f t="shared" si="0"/>
        <v>-3600</v>
      </c>
      <c r="H28" s="2"/>
      <c r="I28" s="2"/>
      <c r="J28" s="2"/>
      <c r="K28" s="172"/>
      <c r="L28" s="1"/>
      <c r="M28" s="1"/>
      <c r="N28" s="1"/>
      <c r="O28" s="1"/>
    </row>
    <row r="29" spans="1:15" ht="30" x14ac:dyDescent="0.25">
      <c r="A29" s="2" t="s">
        <v>117</v>
      </c>
      <c r="B29" s="2" t="s">
        <v>118</v>
      </c>
      <c r="C29" s="11">
        <v>29040</v>
      </c>
      <c r="D29" s="2" t="s">
        <v>31</v>
      </c>
      <c r="E29" s="28">
        <v>31300</v>
      </c>
      <c r="F29" s="28">
        <v>29040</v>
      </c>
      <c r="G29" s="11">
        <f t="shared" si="0"/>
        <v>-2260</v>
      </c>
      <c r="H29" s="2"/>
      <c r="I29" s="2" t="s">
        <v>119</v>
      </c>
      <c r="J29" s="2"/>
      <c r="K29" s="172"/>
      <c r="L29" s="1"/>
      <c r="M29" s="1"/>
      <c r="N29" s="1"/>
      <c r="O29" s="1"/>
    </row>
    <row r="30" spans="1:15" x14ac:dyDescent="0.25">
      <c r="A30" s="43" t="s">
        <v>121</v>
      </c>
      <c r="B30" s="43" t="s">
        <v>122</v>
      </c>
      <c r="C30" s="44">
        <v>50640</v>
      </c>
      <c r="D30" s="2" t="s">
        <v>31</v>
      </c>
      <c r="E30" s="45">
        <v>52875</v>
      </c>
      <c r="F30" s="45">
        <v>50640</v>
      </c>
      <c r="G30" s="11">
        <f t="shared" si="0"/>
        <v>-2235</v>
      </c>
      <c r="H30" s="43"/>
      <c r="I30" s="43"/>
      <c r="J30" s="43"/>
      <c r="K30" s="172"/>
      <c r="L30" s="1"/>
      <c r="M30" s="1"/>
      <c r="N30" s="1"/>
      <c r="O30" s="1"/>
    </row>
    <row r="31" spans="1:15" x14ac:dyDescent="0.25">
      <c r="A31" s="43" t="s">
        <v>123</v>
      </c>
      <c r="B31" s="43" t="s">
        <v>124</v>
      </c>
      <c r="C31" s="44">
        <v>19207.990000000002</v>
      </c>
      <c r="D31" s="43" t="s">
        <v>125</v>
      </c>
      <c r="E31" s="45">
        <v>27194</v>
      </c>
      <c r="F31" s="45">
        <v>19207.990000000002</v>
      </c>
      <c r="G31" s="11">
        <f t="shared" si="0"/>
        <v>-7986.0099999999984</v>
      </c>
      <c r="H31" s="43"/>
      <c r="I31" s="43"/>
      <c r="J31" s="43"/>
      <c r="K31" s="172"/>
      <c r="L31" s="1"/>
      <c r="M31" s="1"/>
      <c r="N31" s="1"/>
      <c r="O31" s="1"/>
    </row>
    <row r="32" spans="1:15" x14ac:dyDescent="0.25">
      <c r="A32" s="43" t="s">
        <v>155</v>
      </c>
      <c r="B32" s="43" t="s">
        <v>85</v>
      </c>
      <c r="C32" s="44">
        <v>10983.3</v>
      </c>
      <c r="D32" s="43" t="s">
        <v>31</v>
      </c>
      <c r="E32" s="45">
        <v>11222</v>
      </c>
      <c r="F32" s="45">
        <v>10983.3</v>
      </c>
      <c r="G32" s="44">
        <f t="shared" si="0"/>
        <v>-238.70000000000073</v>
      </c>
      <c r="H32" s="43"/>
      <c r="I32" s="43"/>
      <c r="J32" s="43"/>
      <c r="K32" s="172"/>
      <c r="L32" s="1"/>
      <c r="M32" s="1"/>
      <c r="N32" s="1"/>
      <c r="O32" s="1"/>
    </row>
    <row r="33" spans="1:15" x14ac:dyDescent="0.25">
      <c r="A33" s="43" t="s">
        <v>155</v>
      </c>
      <c r="B33" s="43" t="s">
        <v>152</v>
      </c>
      <c r="C33" s="44">
        <v>22136</v>
      </c>
      <c r="D33" s="43" t="s">
        <v>150</v>
      </c>
      <c r="E33" s="45">
        <v>22277</v>
      </c>
      <c r="F33" s="45">
        <v>22136</v>
      </c>
      <c r="G33" s="44">
        <f t="shared" si="0"/>
        <v>-141</v>
      </c>
      <c r="H33" s="43"/>
      <c r="I33" s="43"/>
      <c r="J33" s="43"/>
      <c r="K33" s="172"/>
      <c r="L33" s="1"/>
      <c r="M33" s="1"/>
      <c r="N33" s="1"/>
      <c r="O33" s="1"/>
    </row>
    <row r="34" spans="1:15" x14ac:dyDescent="0.25">
      <c r="A34" s="43" t="s">
        <v>156</v>
      </c>
      <c r="B34" s="43" t="s">
        <v>157</v>
      </c>
      <c r="C34" s="44">
        <v>119200</v>
      </c>
      <c r="D34" s="43" t="s">
        <v>158</v>
      </c>
      <c r="E34" s="45">
        <v>200000</v>
      </c>
      <c r="F34" s="45">
        <v>119200</v>
      </c>
      <c r="G34" s="44">
        <f t="shared" si="0"/>
        <v>-80800</v>
      </c>
      <c r="H34" s="43"/>
      <c r="I34" s="43"/>
      <c r="J34" s="43"/>
      <c r="K34" s="172"/>
      <c r="L34" s="1"/>
      <c r="M34" s="1"/>
      <c r="N34" s="1"/>
      <c r="O34" s="1"/>
    </row>
    <row r="35" spans="1:15" x14ac:dyDescent="0.25">
      <c r="A35" s="43" t="s">
        <v>159</v>
      </c>
      <c r="B35" s="43" t="s">
        <v>160</v>
      </c>
      <c r="C35" s="44">
        <v>189392</v>
      </c>
      <c r="D35" s="43" t="s">
        <v>158</v>
      </c>
      <c r="E35" s="45">
        <v>200000</v>
      </c>
      <c r="F35" s="45">
        <v>189392</v>
      </c>
      <c r="G35" s="44">
        <f t="shared" si="0"/>
        <v>-10608</v>
      </c>
      <c r="H35" s="43"/>
      <c r="I35" s="43"/>
      <c r="J35" s="43"/>
      <c r="K35" s="172"/>
      <c r="L35" s="1"/>
      <c r="M35" s="1"/>
      <c r="N35" s="1"/>
      <c r="O35" s="1"/>
    </row>
    <row r="36" spans="1:15" x14ac:dyDescent="0.25">
      <c r="A36" s="43" t="s">
        <v>161</v>
      </c>
      <c r="B36" s="43" t="s">
        <v>160</v>
      </c>
      <c r="C36" s="44">
        <v>36999</v>
      </c>
      <c r="D36" s="43" t="s">
        <v>158</v>
      </c>
      <c r="E36" s="45">
        <v>40000</v>
      </c>
      <c r="F36" s="45">
        <f>C36</f>
        <v>36999</v>
      </c>
      <c r="G36" s="44">
        <f t="shared" si="0"/>
        <v>-3001</v>
      </c>
      <c r="H36" s="43"/>
      <c r="I36" s="43"/>
      <c r="J36" s="43"/>
      <c r="K36" s="172"/>
      <c r="L36" s="1"/>
      <c r="M36" s="1"/>
      <c r="N36" s="1"/>
      <c r="O36" s="1"/>
    </row>
    <row r="37" spans="1:15" x14ac:dyDescent="0.25">
      <c r="A37" s="43" t="s">
        <v>162</v>
      </c>
      <c r="B37" s="43" t="s">
        <v>163</v>
      </c>
      <c r="C37" s="44">
        <v>243070</v>
      </c>
      <c r="D37" s="43" t="s">
        <v>164</v>
      </c>
      <c r="E37" s="45">
        <v>288947</v>
      </c>
      <c r="F37" s="45">
        <f t="shared" ref="F37:F42" si="1">C37</f>
        <v>243070</v>
      </c>
      <c r="G37" s="44">
        <f t="shared" si="0"/>
        <v>-45877</v>
      </c>
      <c r="H37" s="43"/>
      <c r="I37" s="43"/>
      <c r="J37" s="43"/>
      <c r="K37" s="172"/>
      <c r="L37" s="1"/>
      <c r="M37" s="1"/>
      <c r="N37" s="1"/>
      <c r="O37" s="1"/>
    </row>
    <row r="38" spans="1:15" x14ac:dyDescent="0.25">
      <c r="A38" s="43" t="s">
        <v>165</v>
      </c>
      <c r="B38" s="43" t="s">
        <v>166</v>
      </c>
      <c r="C38" s="44">
        <v>79788</v>
      </c>
      <c r="D38" s="43" t="s">
        <v>158</v>
      </c>
      <c r="E38" s="45">
        <v>67696</v>
      </c>
      <c r="F38" s="45">
        <f t="shared" si="1"/>
        <v>79788</v>
      </c>
      <c r="G38" s="44">
        <f t="shared" si="0"/>
        <v>12092</v>
      </c>
      <c r="H38" s="43"/>
      <c r="I38" s="43"/>
      <c r="J38" s="43"/>
      <c r="K38" s="172"/>
      <c r="L38" s="1"/>
      <c r="M38" s="1"/>
      <c r="N38" s="1"/>
      <c r="O38" s="1"/>
    </row>
    <row r="39" spans="1:15" x14ac:dyDescent="0.25">
      <c r="A39" s="43" t="s">
        <v>167</v>
      </c>
      <c r="B39" s="43" t="s">
        <v>168</v>
      </c>
      <c r="C39" s="44">
        <v>16998</v>
      </c>
      <c r="D39" s="43" t="s">
        <v>169</v>
      </c>
      <c r="E39" s="45">
        <v>20000</v>
      </c>
      <c r="F39" s="45">
        <f t="shared" si="1"/>
        <v>16998</v>
      </c>
      <c r="G39" s="44">
        <f t="shared" si="0"/>
        <v>-3002</v>
      </c>
      <c r="H39" s="43"/>
      <c r="I39" s="43"/>
      <c r="J39" s="43"/>
      <c r="K39" s="172"/>
      <c r="L39" s="1"/>
      <c r="M39" s="1"/>
      <c r="N39" s="1"/>
      <c r="O39" s="1"/>
    </row>
    <row r="40" spans="1:15" x14ac:dyDescent="0.25">
      <c r="A40" s="43" t="s">
        <v>180</v>
      </c>
      <c r="B40" s="43" t="s">
        <v>178</v>
      </c>
      <c r="C40" s="44">
        <v>29280</v>
      </c>
      <c r="D40" s="43" t="s">
        <v>179</v>
      </c>
      <c r="E40" s="45">
        <v>29790</v>
      </c>
      <c r="F40" s="45">
        <f t="shared" si="1"/>
        <v>29280</v>
      </c>
      <c r="G40" s="44">
        <f t="shared" si="0"/>
        <v>-510</v>
      </c>
      <c r="H40" s="43"/>
      <c r="I40" s="43"/>
      <c r="J40" s="43"/>
      <c r="K40" s="172"/>
      <c r="L40" s="1"/>
      <c r="M40" s="1"/>
      <c r="N40" s="1"/>
      <c r="O40" s="1"/>
    </row>
    <row r="41" spans="1:15" x14ac:dyDescent="0.25">
      <c r="A41" s="43" t="s">
        <v>181</v>
      </c>
      <c r="B41" s="43" t="s">
        <v>149</v>
      </c>
      <c r="C41" s="44">
        <v>31800</v>
      </c>
      <c r="D41" s="43" t="s">
        <v>179</v>
      </c>
      <c r="E41" s="45">
        <v>33000</v>
      </c>
      <c r="F41" s="45">
        <f t="shared" si="1"/>
        <v>31800</v>
      </c>
      <c r="G41" s="44">
        <f t="shared" si="0"/>
        <v>-1200</v>
      </c>
      <c r="H41" s="43"/>
      <c r="I41" s="43"/>
      <c r="J41" s="43"/>
      <c r="K41" s="172"/>
      <c r="L41" s="1"/>
      <c r="M41" s="1"/>
      <c r="N41" s="1"/>
      <c r="O41" s="1"/>
    </row>
    <row r="42" spans="1:15" x14ac:dyDescent="0.25">
      <c r="A42" s="43" t="s">
        <v>182</v>
      </c>
      <c r="B42" s="43" t="s">
        <v>183</v>
      </c>
      <c r="C42" s="44">
        <v>46696</v>
      </c>
      <c r="D42" s="43" t="s">
        <v>158</v>
      </c>
      <c r="E42" s="45">
        <v>50000</v>
      </c>
      <c r="F42" s="45">
        <f t="shared" si="1"/>
        <v>46696</v>
      </c>
      <c r="G42" s="44">
        <f t="shared" si="0"/>
        <v>-3304</v>
      </c>
      <c r="H42" s="43"/>
      <c r="I42" s="43"/>
      <c r="J42" s="43"/>
      <c r="K42" s="172"/>
      <c r="L42" s="1"/>
      <c r="M42" s="1"/>
      <c r="N42" s="1"/>
      <c r="O42" s="1"/>
    </row>
    <row r="43" spans="1:15" x14ac:dyDescent="0.25">
      <c r="A43" s="43"/>
      <c r="B43" s="43" t="s">
        <v>184</v>
      </c>
      <c r="C43" s="44">
        <v>2900</v>
      </c>
      <c r="D43" s="43" t="s">
        <v>187</v>
      </c>
      <c r="E43" s="45"/>
      <c r="F43" s="45"/>
      <c r="G43" s="44"/>
      <c r="H43" s="43" t="s">
        <v>185</v>
      </c>
      <c r="I43" s="43"/>
      <c r="J43" s="43"/>
      <c r="K43" s="172"/>
      <c r="L43" s="1"/>
      <c r="M43" s="1"/>
      <c r="N43" s="1"/>
      <c r="O43" s="1"/>
    </row>
    <row r="44" spans="1:15" x14ac:dyDescent="0.25">
      <c r="A44" s="43"/>
      <c r="B44" s="43" t="s">
        <v>186</v>
      </c>
      <c r="C44" s="44">
        <v>22000</v>
      </c>
      <c r="D44" s="43"/>
      <c r="E44" s="45"/>
      <c r="F44" s="45"/>
      <c r="G44" s="44"/>
      <c r="H44" s="43" t="s">
        <v>165</v>
      </c>
      <c r="I44" s="43"/>
      <c r="J44" s="43"/>
      <c r="K44" s="172"/>
      <c r="L44" s="1"/>
      <c r="M44" s="1"/>
      <c r="N44" s="1"/>
      <c r="O44" s="1"/>
    </row>
    <row r="45" spans="1:15" ht="30.75" thickBot="1" x14ac:dyDescent="0.3">
      <c r="A45" s="43" t="s">
        <v>126</v>
      </c>
      <c r="B45" s="43" t="s">
        <v>127</v>
      </c>
      <c r="C45" s="44">
        <v>13000</v>
      </c>
      <c r="D45" s="43" t="s">
        <v>128</v>
      </c>
      <c r="E45" s="45">
        <v>13000</v>
      </c>
      <c r="F45" s="45">
        <v>13000</v>
      </c>
      <c r="G45" s="44">
        <f t="shared" si="0"/>
        <v>0</v>
      </c>
      <c r="H45" s="43"/>
      <c r="I45" s="43" t="s">
        <v>129</v>
      </c>
      <c r="J45" s="43"/>
      <c r="K45" s="172"/>
      <c r="L45" s="1"/>
      <c r="M45" s="1"/>
      <c r="N45" s="1"/>
      <c r="O45" s="1"/>
    </row>
    <row r="46" spans="1:15" ht="15" customHeight="1" x14ac:dyDescent="0.25">
      <c r="A46" s="89" t="s">
        <v>98</v>
      </c>
      <c r="B46" s="53" t="s">
        <v>62</v>
      </c>
      <c r="C46" s="50">
        <v>31700</v>
      </c>
      <c r="D46" s="53" t="s">
        <v>63</v>
      </c>
      <c r="E46" s="90">
        <v>31700</v>
      </c>
      <c r="F46" s="90">
        <v>31700</v>
      </c>
      <c r="G46" s="11">
        <f t="shared" si="0"/>
        <v>0</v>
      </c>
      <c r="H46" s="53"/>
      <c r="I46" s="53"/>
      <c r="J46" s="23"/>
      <c r="K46" s="167" t="s">
        <v>13</v>
      </c>
      <c r="L46" s="1"/>
      <c r="M46" s="1"/>
      <c r="N46" s="1"/>
      <c r="O46" s="1"/>
    </row>
    <row r="47" spans="1:15" ht="15" customHeight="1" x14ac:dyDescent="0.25">
      <c r="A47" s="91" t="s">
        <v>133</v>
      </c>
      <c r="B47" s="2" t="s">
        <v>96</v>
      </c>
      <c r="C47" s="11">
        <v>8066.8</v>
      </c>
      <c r="D47" s="2" t="s">
        <v>65</v>
      </c>
      <c r="E47" s="28">
        <v>8078</v>
      </c>
      <c r="F47" s="28">
        <v>8066.8</v>
      </c>
      <c r="G47" s="11">
        <f t="shared" si="0"/>
        <v>-11.199999999999818</v>
      </c>
      <c r="H47" s="2"/>
      <c r="I47" s="2"/>
      <c r="J47" s="61"/>
      <c r="K47" s="167"/>
      <c r="L47" s="1"/>
      <c r="M47" s="1"/>
      <c r="N47" s="1"/>
      <c r="O47" s="1"/>
    </row>
    <row r="48" spans="1:15" ht="15" customHeight="1" x14ac:dyDescent="0.25">
      <c r="A48" s="91" t="s">
        <v>134</v>
      </c>
      <c r="B48" s="2" t="s">
        <v>36</v>
      </c>
      <c r="C48" s="11">
        <v>39602.5</v>
      </c>
      <c r="D48" s="2" t="s">
        <v>31</v>
      </c>
      <c r="E48" s="28">
        <v>39683</v>
      </c>
      <c r="F48" s="28">
        <v>39602.5</v>
      </c>
      <c r="G48" s="11">
        <f t="shared" si="0"/>
        <v>-80.5</v>
      </c>
      <c r="H48" s="2"/>
      <c r="I48" s="2"/>
      <c r="J48" s="61"/>
      <c r="K48" s="167"/>
      <c r="L48" s="1"/>
      <c r="M48" s="1"/>
      <c r="N48" s="1"/>
      <c r="O48" s="1"/>
    </row>
    <row r="49" spans="1:15" ht="15" customHeight="1" x14ac:dyDescent="0.25">
      <c r="A49" s="91" t="s">
        <v>134</v>
      </c>
      <c r="B49" s="2" t="s">
        <v>74</v>
      </c>
      <c r="C49" s="11">
        <v>19258.5</v>
      </c>
      <c r="D49" s="2" t="s">
        <v>135</v>
      </c>
      <c r="E49" s="28">
        <v>19860</v>
      </c>
      <c r="F49" s="28">
        <v>19258.5</v>
      </c>
      <c r="G49" s="11">
        <f t="shared" si="0"/>
        <v>-601.5</v>
      </c>
      <c r="H49" s="2"/>
      <c r="I49" s="2"/>
      <c r="J49" s="61"/>
      <c r="K49" s="167"/>
      <c r="L49" s="1"/>
      <c r="M49" s="1"/>
      <c r="N49" s="1"/>
      <c r="O49" s="1"/>
    </row>
    <row r="50" spans="1:15" ht="15" customHeight="1" x14ac:dyDescent="0.25">
      <c r="A50" s="91" t="s">
        <v>136</v>
      </c>
      <c r="B50" s="2" t="s">
        <v>34</v>
      </c>
      <c r="C50" s="11">
        <v>15592.5</v>
      </c>
      <c r="D50" s="2" t="s">
        <v>31</v>
      </c>
      <c r="E50" s="28">
        <v>17735</v>
      </c>
      <c r="F50" s="28">
        <v>15592.5</v>
      </c>
      <c r="G50" s="11">
        <f t="shared" si="0"/>
        <v>-2142.5</v>
      </c>
      <c r="H50" s="2"/>
      <c r="I50" s="2"/>
      <c r="J50" s="61"/>
      <c r="K50" s="167"/>
      <c r="L50" s="1"/>
      <c r="M50" s="1"/>
      <c r="N50" s="1"/>
      <c r="O50" s="1"/>
    </row>
    <row r="51" spans="1:15" ht="15" customHeight="1" x14ac:dyDescent="0.25">
      <c r="A51" s="91" t="s">
        <v>136</v>
      </c>
      <c r="B51" s="2" t="s">
        <v>137</v>
      </c>
      <c r="C51" s="11">
        <v>10122</v>
      </c>
      <c r="D51" s="2" t="s">
        <v>31</v>
      </c>
      <c r="E51" s="28">
        <v>10130</v>
      </c>
      <c r="F51" s="28">
        <v>10122</v>
      </c>
      <c r="G51" s="11">
        <f t="shared" si="0"/>
        <v>-8</v>
      </c>
      <c r="H51" s="2"/>
      <c r="I51" s="2"/>
      <c r="J51" s="61"/>
      <c r="K51" s="167"/>
      <c r="L51" s="1"/>
      <c r="M51" s="1"/>
      <c r="N51" s="1"/>
      <c r="O51" s="1"/>
    </row>
    <row r="52" spans="1:15" ht="15" customHeight="1" x14ac:dyDescent="0.25">
      <c r="A52" s="91" t="s">
        <v>136</v>
      </c>
      <c r="B52" s="2" t="s">
        <v>110</v>
      </c>
      <c r="C52" s="11">
        <v>5910.4</v>
      </c>
      <c r="D52" s="2" t="s">
        <v>31</v>
      </c>
      <c r="E52" s="28">
        <v>5948</v>
      </c>
      <c r="F52" s="28">
        <v>5910.4</v>
      </c>
      <c r="G52" s="11">
        <f t="shared" si="0"/>
        <v>-37.600000000000364</v>
      </c>
      <c r="H52" s="2"/>
      <c r="I52" s="2"/>
      <c r="J52" s="61"/>
      <c r="K52" s="167"/>
      <c r="L52" s="1"/>
      <c r="M52" s="1"/>
      <c r="N52" s="1"/>
      <c r="O52" s="1"/>
    </row>
    <row r="53" spans="1:15" ht="15" customHeight="1" x14ac:dyDescent="0.25">
      <c r="A53" s="91" t="s">
        <v>138</v>
      </c>
      <c r="B53" s="2" t="s">
        <v>140</v>
      </c>
      <c r="C53" s="11">
        <v>15409</v>
      </c>
      <c r="D53" s="2" t="s">
        <v>135</v>
      </c>
      <c r="E53" s="28">
        <v>16038</v>
      </c>
      <c r="F53" s="28">
        <v>15409</v>
      </c>
      <c r="G53" s="11">
        <f t="shared" si="0"/>
        <v>-629</v>
      </c>
      <c r="H53" s="2"/>
      <c r="I53" s="2"/>
      <c r="J53" s="61"/>
      <c r="K53" s="167"/>
      <c r="L53" s="1"/>
      <c r="M53" s="1"/>
      <c r="N53" s="1"/>
      <c r="O53" s="1"/>
    </row>
    <row r="54" spans="1:15" ht="15" customHeight="1" x14ac:dyDescent="0.25">
      <c r="A54" s="91" t="s">
        <v>139</v>
      </c>
      <c r="B54" s="2" t="s">
        <v>141</v>
      </c>
      <c r="C54" s="11">
        <v>18295.5</v>
      </c>
      <c r="D54" s="2" t="s">
        <v>135</v>
      </c>
      <c r="E54" s="28">
        <v>19353.599999999999</v>
      </c>
      <c r="F54" s="28">
        <v>18295.5</v>
      </c>
      <c r="G54" s="11">
        <f t="shared" si="0"/>
        <v>-1058.0999999999985</v>
      </c>
      <c r="H54" s="2"/>
      <c r="I54" s="2"/>
      <c r="J54" s="61"/>
      <c r="K54" s="167"/>
      <c r="L54" s="1"/>
      <c r="M54" s="1"/>
      <c r="N54" s="1"/>
      <c r="O54" s="1"/>
    </row>
    <row r="55" spans="1:15" ht="15" customHeight="1" x14ac:dyDescent="0.25">
      <c r="A55" s="91" t="s">
        <v>142</v>
      </c>
      <c r="B55" s="2" t="s">
        <v>144</v>
      </c>
      <c r="C55" s="11">
        <v>12704</v>
      </c>
      <c r="D55" s="2" t="s">
        <v>31</v>
      </c>
      <c r="E55" s="28">
        <v>13190</v>
      </c>
      <c r="F55" s="28">
        <v>12704</v>
      </c>
      <c r="G55" s="11">
        <f t="shared" si="0"/>
        <v>-486</v>
      </c>
      <c r="H55" s="2"/>
      <c r="I55" s="2"/>
      <c r="J55" s="61"/>
      <c r="K55" s="167"/>
      <c r="L55" s="1"/>
      <c r="M55" s="1"/>
      <c r="N55" s="1"/>
      <c r="O55" s="1"/>
    </row>
    <row r="56" spans="1:15" ht="15" customHeight="1" x14ac:dyDescent="0.25">
      <c r="A56" s="91" t="s">
        <v>143</v>
      </c>
      <c r="B56" s="2" t="s">
        <v>44</v>
      </c>
      <c r="C56" s="11">
        <v>11626.65</v>
      </c>
      <c r="D56" s="2" t="s">
        <v>27</v>
      </c>
      <c r="E56" s="28">
        <v>14377</v>
      </c>
      <c r="F56" s="28">
        <v>11626.65</v>
      </c>
      <c r="G56" s="11">
        <f t="shared" si="0"/>
        <v>-2750.3500000000004</v>
      </c>
      <c r="H56" s="2"/>
      <c r="I56" s="2"/>
      <c r="J56" s="61"/>
      <c r="K56" s="167"/>
      <c r="L56" s="1"/>
      <c r="M56" s="1"/>
      <c r="N56" s="1"/>
      <c r="O56" s="1"/>
    </row>
    <row r="57" spans="1:15" ht="15" customHeight="1" x14ac:dyDescent="0.25">
      <c r="A57" s="91" t="s">
        <v>146</v>
      </c>
      <c r="B57" s="2" t="s">
        <v>99</v>
      </c>
      <c r="C57" s="11">
        <v>8492</v>
      </c>
      <c r="D57" s="2" t="s">
        <v>145</v>
      </c>
      <c r="E57" s="28">
        <v>10808</v>
      </c>
      <c r="F57" s="28">
        <v>8492</v>
      </c>
      <c r="G57" s="11">
        <f t="shared" si="0"/>
        <v>-2316</v>
      </c>
      <c r="H57" s="2"/>
      <c r="I57" s="2"/>
      <c r="J57" s="61"/>
      <c r="K57" s="167"/>
      <c r="L57" s="1"/>
      <c r="M57" s="1"/>
      <c r="N57" s="1"/>
      <c r="O57" s="1"/>
    </row>
    <row r="58" spans="1:15" ht="15" customHeight="1" x14ac:dyDescent="0.25">
      <c r="A58" s="91" t="s">
        <v>147</v>
      </c>
      <c r="B58" s="2" t="s">
        <v>111</v>
      </c>
      <c r="C58" s="11">
        <v>4692</v>
      </c>
      <c r="D58" s="2" t="s">
        <v>94</v>
      </c>
      <c r="E58" s="28">
        <v>6800</v>
      </c>
      <c r="F58" s="28">
        <v>4692</v>
      </c>
      <c r="G58" s="11">
        <f t="shared" si="0"/>
        <v>-2108</v>
      </c>
      <c r="H58" s="2"/>
      <c r="I58" s="2"/>
      <c r="J58" s="61"/>
      <c r="K58" s="167"/>
      <c r="L58" s="1"/>
      <c r="M58" s="1"/>
      <c r="N58" s="1"/>
      <c r="O58" s="1"/>
    </row>
    <row r="59" spans="1:15" ht="30" x14ac:dyDescent="0.25">
      <c r="A59" s="91" t="s">
        <v>148</v>
      </c>
      <c r="B59" s="2" t="s">
        <v>149</v>
      </c>
      <c r="C59" s="11">
        <v>10752</v>
      </c>
      <c r="D59" s="2" t="s">
        <v>150</v>
      </c>
      <c r="E59" s="28">
        <v>10752</v>
      </c>
      <c r="F59" s="28">
        <v>10752</v>
      </c>
      <c r="G59" s="11">
        <f t="shared" si="0"/>
        <v>0</v>
      </c>
      <c r="H59" s="2"/>
      <c r="I59" s="2" t="s">
        <v>153</v>
      </c>
      <c r="J59" s="61"/>
      <c r="K59" s="167"/>
      <c r="L59" s="1"/>
      <c r="M59" s="1"/>
      <c r="N59" s="1"/>
      <c r="O59" s="1"/>
    </row>
    <row r="60" spans="1:15" ht="32.25" customHeight="1" x14ac:dyDescent="0.25">
      <c r="A60" s="91" t="s">
        <v>151</v>
      </c>
      <c r="B60" s="2" t="s">
        <v>152</v>
      </c>
      <c r="C60" s="11">
        <v>46535</v>
      </c>
      <c r="D60" s="2" t="s">
        <v>150</v>
      </c>
      <c r="E60" s="28">
        <v>46560</v>
      </c>
      <c r="F60" s="11">
        <v>46535</v>
      </c>
      <c r="G60" s="11">
        <f t="shared" si="0"/>
        <v>-25</v>
      </c>
      <c r="H60" s="2"/>
      <c r="I60" s="2" t="s">
        <v>154</v>
      </c>
      <c r="J60" s="61"/>
      <c r="K60" s="167"/>
      <c r="L60" s="1"/>
      <c r="M60" s="1"/>
      <c r="N60" s="1"/>
      <c r="O60" s="1"/>
    </row>
    <row r="61" spans="1:15" ht="15.75" thickBot="1" x14ac:dyDescent="0.3">
      <c r="A61" s="93"/>
      <c r="B61" s="60"/>
      <c r="C61" s="57"/>
      <c r="D61" s="60"/>
      <c r="E61" s="94"/>
      <c r="F61" s="57"/>
      <c r="G61" s="57">
        <f t="shared" si="0"/>
        <v>0</v>
      </c>
      <c r="H61" s="60"/>
      <c r="I61" s="60"/>
      <c r="J61" s="24"/>
      <c r="K61" s="168"/>
      <c r="L61" s="1"/>
      <c r="M61" s="1"/>
      <c r="N61" s="1"/>
      <c r="O61" s="1"/>
    </row>
    <row r="62" spans="1:15" ht="15.75" customHeight="1" x14ac:dyDescent="0.25">
      <c r="A62" s="48">
        <v>42755</v>
      </c>
      <c r="B62" s="49" t="s">
        <v>38</v>
      </c>
      <c r="C62" s="50">
        <v>13800</v>
      </c>
      <c r="D62" s="49" t="s">
        <v>31</v>
      </c>
      <c r="E62" s="51">
        <v>15000</v>
      </c>
      <c r="F62" s="52">
        <v>13800</v>
      </c>
      <c r="G62" s="50">
        <f t="shared" si="0"/>
        <v>-1200</v>
      </c>
      <c r="H62" s="53"/>
      <c r="I62" s="53"/>
      <c r="J62" s="23"/>
      <c r="K62" s="166" t="s">
        <v>14</v>
      </c>
      <c r="L62" s="1"/>
      <c r="M62" s="1"/>
      <c r="N62" s="1"/>
      <c r="O62" s="1"/>
    </row>
    <row r="63" spans="1:15" ht="15.75" x14ac:dyDescent="0.25">
      <c r="A63" s="54">
        <v>42751</v>
      </c>
      <c r="B63" s="3" t="s">
        <v>39</v>
      </c>
      <c r="C63" s="11">
        <v>18000</v>
      </c>
      <c r="D63" s="3" t="s">
        <v>31</v>
      </c>
      <c r="E63" s="29">
        <v>18000</v>
      </c>
      <c r="F63" s="12">
        <v>18000</v>
      </c>
      <c r="G63" s="11">
        <f t="shared" si="0"/>
        <v>0</v>
      </c>
      <c r="H63" s="2"/>
      <c r="I63" s="2"/>
      <c r="J63" s="61"/>
      <c r="K63" s="167"/>
      <c r="L63" s="1"/>
      <c r="M63" s="1"/>
      <c r="N63" s="1"/>
      <c r="O63" s="1"/>
    </row>
    <row r="64" spans="1:15" ht="15.75" x14ac:dyDescent="0.25">
      <c r="A64" s="54">
        <v>42752</v>
      </c>
      <c r="B64" s="3" t="s">
        <v>40</v>
      </c>
      <c r="C64" s="11">
        <v>19456</v>
      </c>
      <c r="D64" s="3" t="s">
        <v>31</v>
      </c>
      <c r="E64" s="29">
        <v>20600</v>
      </c>
      <c r="F64" s="12">
        <v>19456</v>
      </c>
      <c r="G64" s="11">
        <f t="shared" si="0"/>
        <v>-1144</v>
      </c>
      <c r="H64" s="2"/>
      <c r="I64" s="2"/>
      <c r="J64" s="61"/>
      <c r="K64" s="167"/>
      <c r="L64" s="1"/>
      <c r="M64" s="1"/>
      <c r="N64" s="1"/>
      <c r="O64" s="1"/>
    </row>
    <row r="65" spans="1:15" ht="15.75" x14ac:dyDescent="0.25">
      <c r="A65" s="54">
        <v>42751</v>
      </c>
      <c r="B65" s="3" t="s">
        <v>30</v>
      </c>
      <c r="C65" s="11">
        <v>17150</v>
      </c>
      <c r="D65" s="3" t="s">
        <v>31</v>
      </c>
      <c r="E65" s="29">
        <v>18200</v>
      </c>
      <c r="F65" s="12">
        <v>17150</v>
      </c>
      <c r="G65" s="11">
        <f t="shared" si="0"/>
        <v>-1050</v>
      </c>
      <c r="H65" s="2"/>
      <c r="I65" s="2"/>
      <c r="J65" s="61"/>
      <c r="K65" s="167"/>
      <c r="L65" s="1"/>
      <c r="M65" s="1"/>
      <c r="N65" s="1"/>
      <c r="O65" s="1"/>
    </row>
    <row r="66" spans="1:15" ht="15.75" x14ac:dyDescent="0.25">
      <c r="A66" s="54">
        <v>42745</v>
      </c>
      <c r="B66" s="3" t="s">
        <v>41</v>
      </c>
      <c r="C66" s="11">
        <v>37950</v>
      </c>
      <c r="D66" s="3" t="s">
        <v>31</v>
      </c>
      <c r="E66" s="29">
        <v>38500</v>
      </c>
      <c r="F66" s="12">
        <v>37950</v>
      </c>
      <c r="G66" s="11">
        <f t="shared" si="0"/>
        <v>-550</v>
      </c>
      <c r="H66" s="2"/>
      <c r="I66" s="2"/>
      <c r="J66" s="61"/>
      <c r="K66" s="167"/>
      <c r="L66" s="1"/>
      <c r="M66" s="1"/>
      <c r="N66" s="1"/>
      <c r="O66" s="1"/>
    </row>
    <row r="67" spans="1:15" ht="15.75" x14ac:dyDescent="0.25">
      <c r="A67" s="22">
        <v>42746</v>
      </c>
      <c r="B67" s="3" t="s">
        <v>26</v>
      </c>
      <c r="C67" s="11">
        <v>29300</v>
      </c>
      <c r="D67" s="3" t="s">
        <v>27</v>
      </c>
      <c r="E67" s="29">
        <v>29300</v>
      </c>
      <c r="F67" s="12">
        <v>23443.5</v>
      </c>
      <c r="G67" s="11">
        <f t="shared" si="0"/>
        <v>-5856.5</v>
      </c>
      <c r="H67" s="2"/>
      <c r="I67" s="2"/>
      <c r="J67" s="2"/>
      <c r="K67" s="167"/>
      <c r="L67" s="6"/>
      <c r="M67" s="1"/>
      <c r="N67" s="1"/>
      <c r="O67" s="1"/>
    </row>
    <row r="68" spans="1:15" ht="15.75" x14ac:dyDescent="0.25">
      <c r="A68" s="22">
        <v>42954</v>
      </c>
      <c r="B68" s="3" t="s">
        <v>149</v>
      </c>
      <c r="C68" s="11">
        <v>9540</v>
      </c>
      <c r="D68" s="3" t="s">
        <v>179</v>
      </c>
      <c r="E68" s="29">
        <v>9900</v>
      </c>
      <c r="F68" s="12">
        <v>9540</v>
      </c>
      <c r="G68" s="11">
        <f t="shared" si="0"/>
        <v>-360</v>
      </c>
      <c r="H68" s="2"/>
      <c r="I68" s="2"/>
      <c r="J68" s="2"/>
      <c r="K68" s="167"/>
      <c r="L68" s="6"/>
      <c r="M68" s="1"/>
      <c r="N68" s="1"/>
      <c r="O68" s="1"/>
    </row>
    <row r="69" spans="1:15" ht="15.75" x14ac:dyDescent="0.25">
      <c r="A69" s="22">
        <v>42954</v>
      </c>
      <c r="B69" s="3" t="s">
        <v>178</v>
      </c>
      <c r="C69" s="11">
        <v>7445</v>
      </c>
      <c r="D69" s="3" t="s">
        <v>179</v>
      </c>
      <c r="E69" s="29">
        <v>7445</v>
      </c>
      <c r="F69" s="12">
        <v>7445</v>
      </c>
      <c r="G69" s="11">
        <f t="shared" si="0"/>
        <v>0</v>
      </c>
      <c r="H69" s="2"/>
      <c r="I69" s="2"/>
      <c r="J69" s="2"/>
      <c r="K69" s="167"/>
      <c r="L69" s="6"/>
      <c r="M69" s="1"/>
      <c r="N69" s="1"/>
      <c r="O69" s="1"/>
    </row>
    <row r="70" spans="1:15" ht="16.5" thickBot="1" x14ac:dyDescent="0.3">
      <c r="A70" s="154">
        <v>42766</v>
      </c>
      <c r="B70" s="56" t="s">
        <v>120</v>
      </c>
      <c r="C70" s="57">
        <v>137555.54999999999</v>
      </c>
      <c r="D70" s="56" t="s">
        <v>94</v>
      </c>
      <c r="E70" s="58">
        <v>149000</v>
      </c>
      <c r="F70" s="59">
        <v>137555.54999999999</v>
      </c>
      <c r="G70" s="57">
        <f t="shared" si="0"/>
        <v>-11444.450000000012</v>
      </c>
      <c r="H70" s="60"/>
      <c r="I70" s="60"/>
      <c r="J70" s="60"/>
      <c r="K70" s="168"/>
      <c r="L70" s="6"/>
      <c r="M70" s="1"/>
      <c r="N70" s="1"/>
      <c r="O70" s="1"/>
    </row>
    <row r="71" spans="1:15" x14ac:dyDescent="0.25">
      <c r="A71" s="149">
        <v>42760</v>
      </c>
      <c r="B71" s="150" t="s">
        <v>39</v>
      </c>
      <c r="C71" s="46">
        <v>20000</v>
      </c>
      <c r="D71" s="151" t="s">
        <v>31</v>
      </c>
      <c r="E71" s="152">
        <v>20000</v>
      </c>
      <c r="F71" s="153">
        <v>20000</v>
      </c>
      <c r="G71" s="46">
        <f t="shared" si="0"/>
        <v>0</v>
      </c>
      <c r="H71" s="47"/>
      <c r="I71" s="47"/>
      <c r="J71" s="47"/>
      <c r="K71" s="166" t="s">
        <v>15</v>
      </c>
      <c r="L71" s="6"/>
      <c r="M71" s="1"/>
      <c r="N71" s="1"/>
      <c r="O71" s="1"/>
    </row>
    <row r="72" spans="1:15" x14ac:dyDescent="0.25">
      <c r="A72" s="65">
        <v>42753</v>
      </c>
      <c r="B72" s="4" t="s">
        <v>42</v>
      </c>
      <c r="C72" s="11">
        <v>67920</v>
      </c>
      <c r="D72" s="5" t="s">
        <v>43</v>
      </c>
      <c r="E72" s="30">
        <v>80000</v>
      </c>
      <c r="F72" s="13">
        <v>67920</v>
      </c>
      <c r="G72" s="11">
        <f t="shared" si="0"/>
        <v>-12080</v>
      </c>
      <c r="H72" s="2"/>
      <c r="I72" s="2"/>
      <c r="J72" s="2"/>
      <c r="K72" s="167"/>
      <c r="L72" s="6"/>
      <c r="M72" s="1"/>
      <c r="N72" s="1"/>
      <c r="O72" s="1"/>
    </row>
    <row r="73" spans="1:15" x14ac:dyDescent="0.25">
      <c r="A73" s="65">
        <v>42751</v>
      </c>
      <c r="B73" s="4" t="s">
        <v>30</v>
      </c>
      <c r="C73" s="11">
        <v>38390</v>
      </c>
      <c r="D73" s="5" t="s">
        <v>31</v>
      </c>
      <c r="E73" s="30">
        <v>50000</v>
      </c>
      <c r="F73" s="13">
        <v>38390</v>
      </c>
      <c r="G73" s="11">
        <f t="shared" si="0"/>
        <v>-11610</v>
      </c>
      <c r="H73" s="2"/>
      <c r="I73" s="2"/>
      <c r="J73" s="2"/>
      <c r="K73" s="167"/>
      <c r="L73" s="6"/>
      <c r="M73" s="1"/>
      <c r="N73" s="1"/>
      <c r="O73" s="1"/>
    </row>
    <row r="74" spans="1:15" x14ac:dyDescent="0.25">
      <c r="A74" s="65">
        <v>42747</v>
      </c>
      <c r="B74" s="4" t="s">
        <v>44</v>
      </c>
      <c r="C74" s="11">
        <v>30400</v>
      </c>
      <c r="D74" s="4" t="s">
        <v>27</v>
      </c>
      <c r="E74" s="30">
        <v>42900</v>
      </c>
      <c r="F74" s="13">
        <v>30400</v>
      </c>
      <c r="G74" s="11">
        <f t="shared" si="0"/>
        <v>-12500</v>
      </c>
      <c r="H74" s="2"/>
      <c r="I74" s="2"/>
      <c r="J74" s="2"/>
      <c r="K74" s="167"/>
      <c r="L74" s="6"/>
      <c r="M74" s="1"/>
      <c r="N74" s="1"/>
      <c r="O74" s="1"/>
    </row>
    <row r="75" spans="1:15" x14ac:dyDescent="0.25">
      <c r="A75" s="65">
        <v>42766</v>
      </c>
      <c r="B75" s="4" t="s">
        <v>45</v>
      </c>
      <c r="C75" s="11">
        <v>15425</v>
      </c>
      <c r="D75" s="4" t="s">
        <v>31</v>
      </c>
      <c r="E75" s="30">
        <v>15500</v>
      </c>
      <c r="F75" s="13">
        <v>15425</v>
      </c>
      <c r="G75" s="11">
        <f t="shared" si="0"/>
        <v>-75</v>
      </c>
      <c r="H75" s="2"/>
      <c r="I75" s="2"/>
      <c r="J75" s="2"/>
      <c r="K75" s="167"/>
      <c r="L75" s="6"/>
      <c r="M75" s="1"/>
      <c r="N75" s="1"/>
      <c r="O75" s="1"/>
    </row>
    <row r="76" spans="1:15" x14ac:dyDescent="0.25">
      <c r="A76" s="65">
        <v>42753</v>
      </c>
      <c r="B76" s="4" t="s">
        <v>35</v>
      </c>
      <c r="C76" s="11">
        <v>56000</v>
      </c>
      <c r="D76" s="4" t="s">
        <v>57</v>
      </c>
      <c r="E76" s="30">
        <v>56000</v>
      </c>
      <c r="F76" s="13">
        <v>56000</v>
      </c>
      <c r="G76" s="11">
        <f t="shared" si="0"/>
        <v>0</v>
      </c>
      <c r="H76" s="2"/>
      <c r="I76" s="2"/>
      <c r="J76" s="2"/>
      <c r="K76" s="167"/>
      <c r="L76" s="6"/>
      <c r="M76" s="1"/>
      <c r="N76" s="1"/>
      <c r="O76" s="1"/>
    </row>
    <row r="77" spans="1:15" x14ac:dyDescent="0.25">
      <c r="A77" s="65">
        <v>42793</v>
      </c>
      <c r="B77" s="4" t="s">
        <v>40</v>
      </c>
      <c r="C77" s="11">
        <v>41387.5</v>
      </c>
      <c r="D77" s="5" t="s">
        <v>31</v>
      </c>
      <c r="E77" s="30">
        <v>41400</v>
      </c>
      <c r="F77" s="14">
        <v>41387.5</v>
      </c>
      <c r="G77" s="11">
        <f t="shared" si="0"/>
        <v>-12.5</v>
      </c>
      <c r="H77" s="2"/>
      <c r="I77" s="2"/>
      <c r="J77" s="2"/>
      <c r="K77" s="167"/>
      <c r="L77" s="6"/>
      <c r="M77" s="1"/>
      <c r="N77" s="1"/>
      <c r="O77" s="1"/>
    </row>
    <row r="78" spans="1:15" x14ac:dyDescent="0.25">
      <c r="A78" s="65">
        <v>42816</v>
      </c>
      <c r="B78" s="4" t="s">
        <v>130</v>
      </c>
      <c r="C78" s="11">
        <v>162452</v>
      </c>
      <c r="D78" s="5" t="s">
        <v>94</v>
      </c>
      <c r="E78" s="30">
        <v>167975</v>
      </c>
      <c r="F78" s="13">
        <v>162452</v>
      </c>
      <c r="G78" s="11">
        <f t="shared" si="0"/>
        <v>-5523</v>
      </c>
      <c r="H78" s="2"/>
      <c r="I78" s="2"/>
      <c r="J78" s="2"/>
      <c r="K78" s="167"/>
      <c r="L78" s="6"/>
      <c r="M78" s="1"/>
      <c r="N78" s="1"/>
      <c r="O78" s="1"/>
    </row>
    <row r="79" spans="1:15" x14ac:dyDescent="0.25">
      <c r="A79" s="65">
        <v>42978</v>
      </c>
      <c r="B79" s="4" t="s">
        <v>176</v>
      </c>
      <c r="C79" s="11">
        <v>40797</v>
      </c>
      <c r="D79" s="5" t="s">
        <v>177</v>
      </c>
      <c r="E79" s="30">
        <v>41000</v>
      </c>
      <c r="F79" s="13">
        <v>40797</v>
      </c>
      <c r="G79" s="11">
        <f t="shared" si="0"/>
        <v>-203</v>
      </c>
      <c r="H79" s="2"/>
      <c r="I79" s="2"/>
      <c r="J79" s="2"/>
      <c r="K79" s="167"/>
      <c r="L79" s="6"/>
      <c r="M79" s="1"/>
      <c r="N79" s="1"/>
      <c r="O79" s="1"/>
    </row>
    <row r="80" spans="1:15" x14ac:dyDescent="0.25">
      <c r="A80" s="156">
        <v>42984</v>
      </c>
      <c r="B80" s="157" t="s">
        <v>42</v>
      </c>
      <c r="C80" s="44">
        <v>20996</v>
      </c>
      <c r="D80" s="158" t="s">
        <v>94</v>
      </c>
      <c r="E80" s="159">
        <v>21000</v>
      </c>
      <c r="F80" s="160">
        <f>C80</f>
        <v>20996</v>
      </c>
      <c r="G80" s="11">
        <f t="shared" si="0"/>
        <v>-4</v>
      </c>
      <c r="H80" s="43"/>
      <c r="I80" s="43"/>
      <c r="J80" s="43"/>
      <c r="K80" s="167"/>
      <c r="L80" s="6"/>
      <c r="M80" s="1"/>
      <c r="N80" s="1"/>
      <c r="O80" s="1"/>
    </row>
    <row r="81" spans="1:15" x14ac:dyDescent="0.25">
      <c r="A81" s="156">
        <v>42992</v>
      </c>
      <c r="B81" s="157" t="s">
        <v>149</v>
      </c>
      <c r="C81" s="44">
        <v>14840</v>
      </c>
      <c r="D81" s="158" t="s">
        <v>179</v>
      </c>
      <c r="E81" s="159">
        <v>15400</v>
      </c>
      <c r="F81" s="160">
        <f t="shared" ref="F81:F82" si="2">C81</f>
        <v>14840</v>
      </c>
      <c r="G81" s="11">
        <f t="shared" si="0"/>
        <v>-560</v>
      </c>
      <c r="H81" s="43"/>
      <c r="I81" s="43"/>
      <c r="J81" s="43"/>
      <c r="K81" s="167"/>
      <c r="L81" s="6"/>
      <c r="M81" s="1"/>
      <c r="N81" s="1"/>
      <c r="O81" s="1"/>
    </row>
    <row r="82" spans="1:15" x14ac:dyDescent="0.25">
      <c r="A82" s="156">
        <v>42992</v>
      </c>
      <c r="B82" s="157" t="s">
        <v>178</v>
      </c>
      <c r="C82" s="44">
        <v>14850</v>
      </c>
      <c r="D82" s="158" t="s">
        <v>179</v>
      </c>
      <c r="E82" s="159">
        <v>14900</v>
      </c>
      <c r="F82" s="160">
        <f t="shared" si="2"/>
        <v>14850</v>
      </c>
      <c r="G82" s="11">
        <f t="shared" si="0"/>
        <v>-50</v>
      </c>
      <c r="H82" s="43"/>
      <c r="I82" s="43"/>
      <c r="J82" s="43"/>
      <c r="K82" s="167"/>
      <c r="L82" s="6"/>
      <c r="M82" s="1"/>
      <c r="N82" s="1"/>
      <c r="O82" s="1"/>
    </row>
    <row r="83" spans="1:15" ht="15.75" thickBot="1" x14ac:dyDescent="0.3">
      <c r="A83" s="66"/>
      <c r="B83" s="67"/>
      <c r="C83" s="57"/>
      <c r="D83" s="68"/>
      <c r="E83" s="69"/>
      <c r="F83" s="70"/>
      <c r="G83" s="57">
        <f t="shared" si="0"/>
        <v>0</v>
      </c>
      <c r="H83" s="60"/>
      <c r="I83" s="60"/>
      <c r="J83" s="60"/>
      <c r="K83" s="168"/>
      <c r="L83" s="6"/>
      <c r="M83" s="1"/>
      <c r="N83" s="1"/>
      <c r="O83" s="1"/>
    </row>
    <row r="84" spans="1:15" ht="30" x14ac:dyDescent="0.25">
      <c r="A84" s="62">
        <v>42751</v>
      </c>
      <c r="B84" s="126" t="s">
        <v>79</v>
      </c>
      <c r="C84" s="46">
        <v>33395.440000000002</v>
      </c>
      <c r="D84" s="126" t="s">
        <v>80</v>
      </c>
      <c r="E84" s="63">
        <v>33450</v>
      </c>
      <c r="F84" s="64">
        <v>33395.440000000002</v>
      </c>
      <c r="G84" s="46">
        <f t="shared" si="0"/>
        <v>-54.559999999997672</v>
      </c>
      <c r="H84" s="47"/>
      <c r="I84" s="47"/>
      <c r="J84" s="47"/>
      <c r="K84" s="180" t="s">
        <v>16</v>
      </c>
      <c r="L84" s="6"/>
      <c r="M84" s="1"/>
      <c r="N84" s="1"/>
      <c r="O84" s="1"/>
    </row>
    <row r="85" spans="1:15" x14ac:dyDescent="0.25">
      <c r="A85" s="62">
        <v>42751</v>
      </c>
      <c r="B85" s="126" t="s">
        <v>81</v>
      </c>
      <c r="C85" s="46">
        <v>98293.94</v>
      </c>
      <c r="D85" s="126" t="s">
        <v>37</v>
      </c>
      <c r="E85" s="63">
        <v>105020</v>
      </c>
      <c r="F85" s="64">
        <v>98293.94</v>
      </c>
      <c r="G85" s="46">
        <f t="shared" si="0"/>
        <v>-6726.0599999999977</v>
      </c>
      <c r="H85" s="47"/>
      <c r="I85" s="47"/>
      <c r="J85" s="47"/>
      <c r="K85" s="180"/>
      <c r="L85" s="6"/>
      <c r="M85" s="1"/>
      <c r="N85" s="1"/>
      <c r="O85" s="1"/>
    </row>
    <row r="86" spans="1:15" x14ac:dyDescent="0.25">
      <c r="A86" s="62">
        <v>42753</v>
      </c>
      <c r="B86" s="126" t="s">
        <v>34</v>
      </c>
      <c r="C86" s="46">
        <v>42470</v>
      </c>
      <c r="D86" s="126" t="s">
        <v>37</v>
      </c>
      <c r="E86" s="63">
        <v>46500</v>
      </c>
      <c r="F86" s="64">
        <v>42470</v>
      </c>
      <c r="G86" s="46">
        <f t="shared" si="0"/>
        <v>-4030</v>
      </c>
      <c r="H86" s="47"/>
      <c r="I86" s="47"/>
      <c r="J86" s="47"/>
      <c r="K86" s="180"/>
      <c r="L86" s="6"/>
      <c r="M86" s="1"/>
      <c r="N86" s="1"/>
      <c r="O86" s="1"/>
    </row>
    <row r="87" spans="1:15" x14ac:dyDescent="0.25">
      <c r="A87" s="62">
        <v>42758</v>
      </c>
      <c r="B87" s="126" t="s">
        <v>36</v>
      </c>
      <c r="C87" s="46">
        <v>26997</v>
      </c>
      <c r="D87" s="126" t="s">
        <v>37</v>
      </c>
      <c r="E87" s="63">
        <v>28750</v>
      </c>
      <c r="F87" s="64">
        <v>26997</v>
      </c>
      <c r="G87" s="46">
        <f t="shared" si="0"/>
        <v>-1753</v>
      </c>
      <c r="H87" s="47"/>
      <c r="I87" s="47"/>
      <c r="J87" s="47"/>
      <c r="K87" s="180"/>
      <c r="L87" s="6"/>
      <c r="M87" s="1"/>
      <c r="N87" s="1"/>
      <c r="O87" s="1"/>
    </row>
    <row r="88" spans="1:15" x14ac:dyDescent="0.25">
      <c r="A88" s="62">
        <v>42758</v>
      </c>
      <c r="B88" s="126" t="s">
        <v>76</v>
      </c>
      <c r="C88" s="46">
        <v>26280</v>
      </c>
      <c r="D88" s="126" t="s">
        <v>69</v>
      </c>
      <c r="E88" s="63">
        <v>28800</v>
      </c>
      <c r="F88" s="64">
        <v>26280</v>
      </c>
      <c r="G88" s="46">
        <f t="shared" si="0"/>
        <v>-2520</v>
      </c>
      <c r="H88" s="47"/>
      <c r="I88" s="47"/>
      <c r="J88" s="47"/>
      <c r="K88" s="180"/>
      <c r="L88" s="6"/>
      <c r="M88" s="1"/>
      <c r="N88" s="1"/>
      <c r="O88" s="1"/>
    </row>
    <row r="89" spans="1:15" x14ac:dyDescent="0.25">
      <c r="A89" s="36">
        <v>42759</v>
      </c>
      <c r="B89" s="127" t="s">
        <v>30</v>
      </c>
      <c r="C89" s="11">
        <v>16790</v>
      </c>
      <c r="D89" s="126" t="s">
        <v>69</v>
      </c>
      <c r="E89" s="37">
        <v>21097</v>
      </c>
      <c r="F89" s="38">
        <v>16790</v>
      </c>
      <c r="G89" s="11">
        <f t="shared" si="0"/>
        <v>-4307</v>
      </c>
      <c r="H89" s="2"/>
      <c r="I89" s="2"/>
      <c r="J89" s="2"/>
      <c r="K89" s="180"/>
      <c r="L89" s="6"/>
      <c r="M89" s="1"/>
      <c r="N89" s="1"/>
      <c r="O89" s="1"/>
    </row>
    <row r="90" spans="1:15" x14ac:dyDescent="0.25">
      <c r="A90" s="36">
        <v>42760</v>
      </c>
      <c r="B90" s="127" t="s">
        <v>82</v>
      </c>
      <c r="C90" s="11">
        <v>3762</v>
      </c>
      <c r="D90" s="127" t="s">
        <v>57</v>
      </c>
      <c r="E90" s="37">
        <v>3762</v>
      </c>
      <c r="F90" s="38">
        <v>3762</v>
      </c>
      <c r="G90" s="11">
        <f t="shared" si="0"/>
        <v>0</v>
      </c>
      <c r="H90" s="2"/>
      <c r="I90" s="2"/>
      <c r="J90" s="2"/>
      <c r="K90" s="180"/>
      <c r="L90" s="6"/>
      <c r="M90" s="1"/>
      <c r="N90" s="1"/>
      <c r="O90" s="1"/>
    </row>
    <row r="91" spans="1:15" x14ac:dyDescent="0.25">
      <c r="A91" s="71">
        <v>42779</v>
      </c>
      <c r="B91" s="131" t="s">
        <v>111</v>
      </c>
      <c r="C91" s="44">
        <v>11400</v>
      </c>
      <c r="D91" s="131" t="s">
        <v>31</v>
      </c>
      <c r="E91" s="129">
        <v>11400</v>
      </c>
      <c r="F91" s="130">
        <v>11400</v>
      </c>
      <c r="G91" s="11">
        <f t="shared" si="0"/>
        <v>0</v>
      </c>
      <c r="H91" s="43"/>
      <c r="I91" s="43"/>
      <c r="J91" s="43"/>
      <c r="K91" s="180"/>
      <c r="L91" s="6"/>
      <c r="M91" s="1"/>
      <c r="N91" s="1"/>
      <c r="O91" s="1"/>
    </row>
    <row r="92" spans="1:15" x14ac:dyDescent="0.25">
      <c r="A92" s="71">
        <v>42795</v>
      </c>
      <c r="B92" s="131" t="s">
        <v>110</v>
      </c>
      <c r="C92" s="44">
        <v>6345</v>
      </c>
      <c r="D92" s="131" t="s">
        <v>31</v>
      </c>
      <c r="E92" s="129">
        <v>7255</v>
      </c>
      <c r="F92" s="130">
        <v>6345</v>
      </c>
      <c r="G92" s="44">
        <f t="shared" si="0"/>
        <v>-910</v>
      </c>
      <c r="H92" s="43"/>
      <c r="I92" s="43"/>
      <c r="J92" s="43"/>
      <c r="K92" s="180"/>
      <c r="L92" s="6"/>
      <c r="M92" s="1"/>
      <c r="N92" s="1"/>
      <c r="O92" s="1"/>
    </row>
    <row r="93" spans="1:15" ht="30" x14ac:dyDescent="0.25">
      <c r="A93" s="71">
        <v>42795</v>
      </c>
      <c r="B93" s="131" t="s">
        <v>109</v>
      </c>
      <c r="C93" s="44">
        <v>12164</v>
      </c>
      <c r="D93" s="131" t="s">
        <v>31</v>
      </c>
      <c r="E93" s="129">
        <v>12270</v>
      </c>
      <c r="F93" s="130">
        <v>12164</v>
      </c>
      <c r="G93" s="44">
        <f t="shared" si="0"/>
        <v>-106</v>
      </c>
      <c r="H93" s="43"/>
      <c r="I93" s="43"/>
      <c r="J93" s="43"/>
      <c r="K93" s="180"/>
      <c r="L93" s="6"/>
      <c r="M93" s="1"/>
      <c r="N93" s="1"/>
      <c r="O93" s="1"/>
    </row>
    <row r="94" spans="1:15" x14ac:dyDescent="0.25">
      <c r="A94" s="71"/>
      <c r="B94" s="131"/>
      <c r="C94" s="44"/>
      <c r="D94" s="131"/>
      <c r="E94" s="129"/>
      <c r="F94" s="130"/>
      <c r="G94" s="44">
        <f t="shared" si="0"/>
        <v>0</v>
      </c>
      <c r="H94" s="43"/>
      <c r="I94" s="43"/>
      <c r="J94" s="43"/>
      <c r="K94" s="180"/>
      <c r="L94" s="6"/>
      <c r="M94" s="1"/>
      <c r="N94" s="1"/>
      <c r="O94" s="1"/>
    </row>
    <row r="95" spans="1:15" x14ac:dyDescent="0.25">
      <c r="A95" s="71"/>
      <c r="B95" s="131"/>
      <c r="C95" s="44"/>
      <c r="D95" s="131"/>
      <c r="E95" s="129"/>
      <c r="F95" s="130"/>
      <c r="G95" s="44">
        <f t="shared" si="0"/>
        <v>0</v>
      </c>
      <c r="H95" s="43"/>
      <c r="I95" s="43"/>
      <c r="J95" s="43"/>
      <c r="K95" s="180"/>
      <c r="L95" s="6"/>
      <c r="M95" s="1"/>
      <c r="N95" s="1"/>
      <c r="O95" s="1"/>
    </row>
    <row r="96" spans="1:15" ht="30.75" thickBot="1" x14ac:dyDescent="0.3">
      <c r="A96" s="71">
        <v>42761</v>
      </c>
      <c r="B96" s="131" t="s">
        <v>58</v>
      </c>
      <c r="C96" s="44">
        <v>297898.42</v>
      </c>
      <c r="D96" s="72" t="s">
        <v>59</v>
      </c>
      <c r="E96" s="73">
        <v>297898.42</v>
      </c>
      <c r="F96" s="74">
        <v>297898.42</v>
      </c>
      <c r="G96" s="44">
        <f t="shared" si="0"/>
        <v>0</v>
      </c>
      <c r="H96" s="72"/>
      <c r="I96" s="72"/>
      <c r="J96" s="43"/>
      <c r="K96" s="180"/>
      <c r="L96" s="1"/>
      <c r="M96" s="1"/>
      <c r="N96" s="1"/>
      <c r="O96" s="1"/>
    </row>
    <row r="97" spans="1:15" ht="15.75" thickBot="1" x14ac:dyDescent="0.3">
      <c r="A97" s="100">
        <v>42752</v>
      </c>
      <c r="B97" s="75" t="s">
        <v>55</v>
      </c>
      <c r="C97" s="50">
        <v>23400</v>
      </c>
      <c r="D97" s="76" t="s">
        <v>47</v>
      </c>
      <c r="E97" s="77">
        <v>23400</v>
      </c>
      <c r="F97" s="78">
        <v>23400</v>
      </c>
      <c r="G97" s="50">
        <f t="shared" si="0"/>
        <v>0</v>
      </c>
      <c r="H97" s="75"/>
      <c r="I97" s="76"/>
      <c r="J97" s="23"/>
      <c r="K97" s="174" t="s">
        <v>17</v>
      </c>
      <c r="L97" s="1"/>
      <c r="M97" s="1"/>
      <c r="N97" s="1"/>
      <c r="O97" s="1"/>
    </row>
    <row r="98" spans="1:15" ht="15.75" thickBot="1" x14ac:dyDescent="0.3">
      <c r="A98" s="101">
        <v>42761</v>
      </c>
      <c r="B98" s="95" t="s">
        <v>56</v>
      </c>
      <c r="C98" s="46">
        <v>173861</v>
      </c>
      <c r="D98" s="96" t="s">
        <v>37</v>
      </c>
      <c r="E98" s="97">
        <v>177090</v>
      </c>
      <c r="F98" s="98">
        <v>173861</v>
      </c>
      <c r="G98" s="50">
        <f t="shared" si="0"/>
        <v>-3229</v>
      </c>
      <c r="H98" s="95"/>
      <c r="I98" s="96"/>
      <c r="J98" s="99"/>
      <c r="K98" s="175"/>
      <c r="L98" s="1"/>
      <c r="M98" s="1"/>
      <c r="N98" s="1"/>
      <c r="O98" s="1"/>
    </row>
    <row r="99" spans="1:15" x14ac:dyDescent="0.25">
      <c r="A99" s="101">
        <v>42758</v>
      </c>
      <c r="B99" s="95" t="s">
        <v>30</v>
      </c>
      <c r="C99" s="46">
        <v>26399</v>
      </c>
      <c r="D99" s="96" t="s">
        <v>31</v>
      </c>
      <c r="E99" s="97">
        <v>28600</v>
      </c>
      <c r="F99" s="98">
        <v>26399</v>
      </c>
      <c r="G99" s="50">
        <f t="shared" si="0"/>
        <v>-2201</v>
      </c>
      <c r="H99" s="95"/>
      <c r="I99" s="96"/>
      <c r="J99" s="99"/>
      <c r="K99" s="175"/>
      <c r="L99" s="1"/>
      <c r="M99" s="1"/>
      <c r="N99" s="1"/>
      <c r="O99" s="1"/>
    </row>
    <row r="100" spans="1:15" x14ac:dyDescent="0.25">
      <c r="A100" s="102">
        <v>42758</v>
      </c>
      <c r="B100" s="19" t="s">
        <v>39</v>
      </c>
      <c r="C100" s="11">
        <v>14400</v>
      </c>
      <c r="D100" s="19" t="s">
        <v>31</v>
      </c>
      <c r="E100" s="31">
        <v>14400</v>
      </c>
      <c r="F100" s="15">
        <v>14400</v>
      </c>
      <c r="G100" s="11">
        <f t="shared" si="0"/>
        <v>0</v>
      </c>
      <c r="H100" s="20"/>
      <c r="I100" s="18"/>
      <c r="J100" s="61"/>
      <c r="K100" s="176"/>
      <c r="L100" s="1"/>
      <c r="M100" s="1"/>
      <c r="N100" s="1"/>
      <c r="O100" s="1"/>
    </row>
    <row r="101" spans="1:15" x14ac:dyDescent="0.25">
      <c r="A101" s="102">
        <v>42765</v>
      </c>
      <c r="B101" s="18" t="s">
        <v>58</v>
      </c>
      <c r="C101" s="11">
        <v>339708.72</v>
      </c>
      <c r="D101" s="21" t="s">
        <v>59</v>
      </c>
      <c r="E101" s="31">
        <v>339708.72</v>
      </c>
      <c r="F101" s="15">
        <v>339708.72</v>
      </c>
      <c r="G101" s="11">
        <f t="shared" si="0"/>
        <v>0</v>
      </c>
      <c r="H101" s="20"/>
      <c r="I101" s="18"/>
      <c r="J101" s="61"/>
      <c r="K101" s="177"/>
      <c r="L101" s="1"/>
      <c r="M101" s="1"/>
      <c r="N101" s="1"/>
      <c r="O101" s="1"/>
    </row>
    <row r="102" spans="1:15" x14ac:dyDescent="0.25">
      <c r="A102" s="143">
        <v>42878</v>
      </c>
      <c r="B102" s="144" t="s">
        <v>38</v>
      </c>
      <c r="C102" s="44">
        <v>14991.6</v>
      </c>
      <c r="D102" s="19" t="s">
        <v>31</v>
      </c>
      <c r="E102" s="145">
        <v>14999</v>
      </c>
      <c r="F102" s="146">
        <v>14991.6</v>
      </c>
      <c r="G102" s="44">
        <f t="shared" si="0"/>
        <v>-7.3999999999996362</v>
      </c>
      <c r="H102" s="147"/>
      <c r="I102" s="144"/>
      <c r="J102" s="148"/>
      <c r="K102" s="177"/>
      <c r="L102" s="1"/>
      <c r="M102" s="1"/>
      <c r="N102" s="1"/>
      <c r="O102" s="1"/>
    </row>
    <row r="103" spans="1:15" x14ac:dyDescent="0.25">
      <c r="A103" s="143">
        <v>42878</v>
      </c>
      <c r="B103" s="144" t="s">
        <v>40</v>
      </c>
      <c r="C103" s="44">
        <v>5649</v>
      </c>
      <c r="D103" s="19" t="s">
        <v>31</v>
      </c>
      <c r="E103" s="145">
        <v>6000</v>
      </c>
      <c r="F103" s="146">
        <v>5649</v>
      </c>
      <c r="G103" s="44">
        <f t="shared" si="0"/>
        <v>-351</v>
      </c>
      <c r="H103" s="147"/>
      <c r="I103" s="144"/>
      <c r="J103" s="148"/>
      <c r="K103" s="177"/>
      <c r="L103" s="1"/>
      <c r="M103" s="1"/>
      <c r="N103" s="1"/>
      <c r="O103" s="1"/>
    </row>
    <row r="104" spans="1:15" x14ac:dyDescent="0.25">
      <c r="A104" s="143">
        <v>42878</v>
      </c>
      <c r="B104" s="144" t="s">
        <v>75</v>
      </c>
      <c r="C104" s="44">
        <v>5400</v>
      </c>
      <c r="D104" s="19" t="s">
        <v>31</v>
      </c>
      <c r="E104" s="145">
        <v>5800</v>
      </c>
      <c r="F104" s="146">
        <v>5400</v>
      </c>
      <c r="G104" s="44">
        <f t="shared" si="0"/>
        <v>-400</v>
      </c>
      <c r="H104" s="147"/>
      <c r="I104" s="144"/>
      <c r="J104" s="148"/>
      <c r="K104" s="177"/>
      <c r="L104" s="1"/>
      <c r="M104" s="1"/>
      <c r="N104" s="1"/>
      <c r="O104" s="1"/>
    </row>
    <row r="105" spans="1:15" x14ac:dyDescent="0.25">
      <c r="A105" s="143">
        <v>42892</v>
      </c>
      <c r="B105" s="144" t="s">
        <v>193</v>
      </c>
      <c r="C105" s="44">
        <v>4720</v>
      </c>
      <c r="D105" s="19" t="s">
        <v>31</v>
      </c>
      <c r="E105" s="145">
        <v>5600</v>
      </c>
      <c r="F105" s="146">
        <v>4720</v>
      </c>
      <c r="G105" s="44">
        <f t="shared" si="0"/>
        <v>-880</v>
      </c>
      <c r="H105" s="147"/>
      <c r="I105" s="144"/>
      <c r="J105" s="148"/>
      <c r="K105" s="177"/>
      <c r="L105" s="1"/>
      <c r="M105" s="1"/>
      <c r="N105" s="1"/>
      <c r="O105" s="1"/>
    </row>
    <row r="106" spans="1:15" x14ac:dyDescent="0.25">
      <c r="A106" s="143">
        <v>42907</v>
      </c>
      <c r="B106" s="144" t="s">
        <v>194</v>
      </c>
      <c r="C106" s="44">
        <v>34318</v>
      </c>
      <c r="D106" s="161" t="s">
        <v>195</v>
      </c>
      <c r="E106" s="145">
        <v>35410</v>
      </c>
      <c r="F106" s="146">
        <f>C106</f>
        <v>34318</v>
      </c>
      <c r="G106" s="44">
        <f t="shared" si="0"/>
        <v>-1092</v>
      </c>
      <c r="H106" s="147"/>
      <c r="I106" s="144"/>
      <c r="J106" s="148"/>
      <c r="K106" s="177"/>
      <c r="L106" s="1"/>
      <c r="M106" s="1"/>
      <c r="N106" s="1"/>
      <c r="O106" s="1"/>
    </row>
    <row r="107" spans="1:15" x14ac:dyDescent="0.25">
      <c r="A107" s="143">
        <v>42979</v>
      </c>
      <c r="B107" s="144" t="s">
        <v>194</v>
      </c>
      <c r="C107" s="44">
        <v>20488</v>
      </c>
      <c r="D107" s="161" t="s">
        <v>31</v>
      </c>
      <c r="E107" s="145">
        <v>20500</v>
      </c>
      <c r="F107" s="146">
        <f t="shared" ref="F107:F108" si="3">C107</f>
        <v>20488</v>
      </c>
      <c r="G107" s="44">
        <f t="shared" si="0"/>
        <v>-12</v>
      </c>
      <c r="H107" s="147"/>
      <c r="I107" s="144"/>
      <c r="J107" s="148"/>
      <c r="K107" s="177"/>
      <c r="L107" s="1"/>
      <c r="M107" s="1"/>
      <c r="N107" s="1"/>
      <c r="O107" s="1"/>
    </row>
    <row r="108" spans="1:15" x14ac:dyDescent="0.25">
      <c r="A108" s="143">
        <v>43003</v>
      </c>
      <c r="B108" s="144" t="s">
        <v>178</v>
      </c>
      <c r="C108" s="44">
        <v>14900</v>
      </c>
      <c r="D108" s="161" t="s">
        <v>196</v>
      </c>
      <c r="E108" s="145">
        <v>14900</v>
      </c>
      <c r="F108" s="146">
        <f t="shared" si="3"/>
        <v>14900</v>
      </c>
      <c r="G108" s="44">
        <f t="shared" si="0"/>
        <v>0</v>
      </c>
      <c r="H108" s="147"/>
      <c r="I108" s="144"/>
      <c r="J108" s="148"/>
      <c r="K108" s="177"/>
      <c r="L108" s="1"/>
      <c r="M108" s="1"/>
      <c r="N108" s="1"/>
      <c r="O108" s="1"/>
    </row>
    <row r="109" spans="1:15" ht="15.75" thickBot="1" x14ac:dyDescent="0.3">
      <c r="A109" s="103">
        <v>42759</v>
      </c>
      <c r="B109" s="79" t="s">
        <v>93</v>
      </c>
      <c r="C109" s="57">
        <v>65999</v>
      </c>
      <c r="D109" s="80" t="s">
        <v>94</v>
      </c>
      <c r="E109" s="81">
        <v>69419</v>
      </c>
      <c r="F109" s="82">
        <v>65999</v>
      </c>
      <c r="G109" s="57">
        <f t="shared" si="0"/>
        <v>-3420</v>
      </c>
      <c r="H109" s="79"/>
      <c r="I109" s="79"/>
      <c r="J109" s="24"/>
      <c r="K109" s="178"/>
      <c r="L109" s="1"/>
      <c r="M109" s="1"/>
      <c r="N109" s="1"/>
      <c r="O109" s="1"/>
    </row>
    <row r="110" spans="1:15" x14ac:dyDescent="0.25">
      <c r="A110" s="89" t="s">
        <v>54</v>
      </c>
      <c r="B110" s="53" t="s">
        <v>70</v>
      </c>
      <c r="C110" s="50">
        <v>8055.67</v>
      </c>
      <c r="D110" s="53" t="s">
        <v>71</v>
      </c>
      <c r="E110" s="90"/>
      <c r="F110" s="50"/>
      <c r="G110" s="50">
        <f t="shared" si="0"/>
        <v>0</v>
      </c>
      <c r="H110" s="53" t="s">
        <v>72</v>
      </c>
      <c r="I110" s="53"/>
      <c r="J110" s="23"/>
      <c r="K110" s="166" t="s">
        <v>18</v>
      </c>
      <c r="L110" s="1"/>
      <c r="M110" s="1"/>
      <c r="N110" s="1"/>
      <c r="O110" s="1"/>
    </row>
    <row r="111" spans="1:15" x14ac:dyDescent="0.25">
      <c r="A111" s="91" t="s">
        <v>54</v>
      </c>
      <c r="B111" s="2" t="s">
        <v>73</v>
      </c>
      <c r="C111" s="11">
        <v>24950</v>
      </c>
      <c r="D111" s="2" t="s">
        <v>27</v>
      </c>
      <c r="E111" s="28">
        <v>32443</v>
      </c>
      <c r="F111" s="11">
        <v>24950</v>
      </c>
      <c r="G111" s="11">
        <f t="shared" si="0"/>
        <v>-7493</v>
      </c>
      <c r="H111" s="2"/>
      <c r="I111" s="2"/>
      <c r="J111" s="61"/>
      <c r="K111" s="167"/>
      <c r="L111" s="1"/>
      <c r="M111" s="1"/>
      <c r="N111" s="1"/>
      <c r="O111" s="1"/>
    </row>
    <row r="112" spans="1:15" x14ac:dyDescent="0.25">
      <c r="A112" s="91" t="s">
        <v>72</v>
      </c>
      <c r="B112" s="2" t="s">
        <v>74</v>
      </c>
      <c r="C112" s="11">
        <v>103638.04</v>
      </c>
      <c r="D112" s="2" t="s">
        <v>57</v>
      </c>
      <c r="E112" s="28">
        <v>119257</v>
      </c>
      <c r="F112" s="11">
        <v>103638.04</v>
      </c>
      <c r="G112" s="11">
        <f t="shared" si="0"/>
        <v>-15618.960000000006</v>
      </c>
      <c r="H112" s="2"/>
      <c r="I112" s="2"/>
      <c r="J112" s="61"/>
      <c r="K112" s="167"/>
      <c r="L112" s="1"/>
      <c r="M112" s="1"/>
      <c r="N112" s="1"/>
      <c r="O112" s="1"/>
    </row>
    <row r="113" spans="1:15" x14ac:dyDescent="0.25">
      <c r="A113" s="91" t="s">
        <v>72</v>
      </c>
      <c r="B113" s="2" t="s">
        <v>75</v>
      </c>
      <c r="C113" s="11">
        <v>10426</v>
      </c>
      <c r="D113" s="2" t="s">
        <v>69</v>
      </c>
      <c r="E113" s="28">
        <v>10607</v>
      </c>
      <c r="F113" s="11">
        <v>10426</v>
      </c>
      <c r="G113" s="11">
        <f t="shared" si="0"/>
        <v>-181</v>
      </c>
      <c r="H113" s="2"/>
      <c r="I113" s="2"/>
      <c r="J113" s="61"/>
      <c r="K113" s="167"/>
      <c r="L113" s="1"/>
      <c r="M113" s="1"/>
      <c r="N113" s="1"/>
      <c r="O113" s="1"/>
    </row>
    <row r="114" spans="1:15" x14ac:dyDescent="0.25">
      <c r="A114" s="92">
        <v>42756</v>
      </c>
      <c r="B114" s="125" t="s">
        <v>38</v>
      </c>
      <c r="C114" s="39">
        <v>6004</v>
      </c>
      <c r="D114" s="40" t="s">
        <v>69</v>
      </c>
      <c r="E114" s="32">
        <v>7138</v>
      </c>
      <c r="F114" s="27">
        <v>6004</v>
      </c>
      <c r="G114" s="11">
        <f t="shared" si="0"/>
        <v>-1134</v>
      </c>
      <c r="H114" s="17"/>
      <c r="I114" s="2"/>
      <c r="J114" s="61"/>
      <c r="K114" s="167"/>
      <c r="L114" s="1"/>
      <c r="M114" s="1"/>
      <c r="N114" s="1"/>
      <c r="O114" s="1"/>
    </row>
    <row r="115" spans="1:15" x14ac:dyDescent="0.25">
      <c r="A115" s="92">
        <v>42757</v>
      </c>
      <c r="B115" s="125" t="s">
        <v>36</v>
      </c>
      <c r="C115" s="39">
        <v>33840</v>
      </c>
      <c r="D115" s="40" t="s">
        <v>69</v>
      </c>
      <c r="E115" s="32">
        <v>40501</v>
      </c>
      <c r="F115" s="27">
        <v>33840</v>
      </c>
      <c r="G115" s="11">
        <f t="shared" si="0"/>
        <v>-6661</v>
      </c>
      <c r="H115" s="17"/>
      <c r="I115" s="2"/>
      <c r="J115" s="61"/>
      <c r="K115" s="167"/>
      <c r="L115" s="1"/>
      <c r="M115" s="1"/>
      <c r="N115" s="1"/>
      <c r="O115" s="1"/>
    </row>
    <row r="116" spans="1:15" x14ac:dyDescent="0.25">
      <c r="A116" s="92">
        <v>42758</v>
      </c>
      <c r="B116" s="125" t="s">
        <v>76</v>
      </c>
      <c r="C116" s="39">
        <v>54458</v>
      </c>
      <c r="D116" s="40" t="s">
        <v>69</v>
      </c>
      <c r="E116" s="32">
        <v>59680</v>
      </c>
      <c r="F116" s="27">
        <v>54458</v>
      </c>
      <c r="G116" s="11">
        <f t="shared" si="0"/>
        <v>-5222</v>
      </c>
      <c r="H116" s="17"/>
      <c r="I116" s="2"/>
      <c r="J116" s="61"/>
      <c r="K116" s="167"/>
      <c r="L116" s="1"/>
      <c r="M116" s="1"/>
      <c r="N116" s="1"/>
      <c r="O116" s="1"/>
    </row>
    <row r="117" spans="1:15" x14ac:dyDescent="0.25">
      <c r="A117" s="92">
        <v>42759</v>
      </c>
      <c r="B117" s="125" t="s">
        <v>77</v>
      </c>
      <c r="C117" s="39">
        <v>8770</v>
      </c>
      <c r="D117" s="40" t="s">
        <v>69</v>
      </c>
      <c r="E117" s="32">
        <v>9460</v>
      </c>
      <c r="F117" s="27">
        <v>8770</v>
      </c>
      <c r="G117" s="11">
        <f t="shared" si="0"/>
        <v>-690</v>
      </c>
      <c r="H117" s="17"/>
      <c r="I117" s="2"/>
      <c r="J117" s="61"/>
      <c r="K117" s="167"/>
      <c r="L117" s="1"/>
      <c r="M117" s="1"/>
      <c r="N117" s="1"/>
      <c r="O117" s="1"/>
    </row>
    <row r="118" spans="1:15" x14ac:dyDescent="0.25">
      <c r="A118" s="92">
        <v>42760</v>
      </c>
      <c r="B118" s="125" t="s">
        <v>30</v>
      </c>
      <c r="C118" s="39">
        <v>41279</v>
      </c>
      <c r="D118" s="40" t="s">
        <v>69</v>
      </c>
      <c r="E118" s="32">
        <v>53750</v>
      </c>
      <c r="F118" s="27">
        <v>41279</v>
      </c>
      <c r="G118" s="11">
        <f t="shared" si="0"/>
        <v>-12471</v>
      </c>
      <c r="H118" s="17"/>
      <c r="I118" s="2"/>
      <c r="J118" s="61"/>
      <c r="K118" s="167"/>
      <c r="L118" s="1"/>
      <c r="M118" s="1"/>
      <c r="N118" s="1"/>
      <c r="O118" s="1"/>
    </row>
    <row r="119" spans="1:15" ht="15.75" thickBot="1" x14ac:dyDescent="0.3">
      <c r="A119" s="93" t="s">
        <v>78</v>
      </c>
      <c r="B119" s="60" t="s">
        <v>39</v>
      </c>
      <c r="C119" s="57">
        <v>4679.76</v>
      </c>
      <c r="D119" s="40" t="s">
        <v>69</v>
      </c>
      <c r="E119" s="94">
        <v>4703</v>
      </c>
      <c r="F119" s="57">
        <v>4679.76</v>
      </c>
      <c r="G119" s="57">
        <f t="shared" si="0"/>
        <v>-23.239999999999782</v>
      </c>
      <c r="H119" s="60"/>
      <c r="I119" s="60"/>
      <c r="J119" s="24"/>
      <c r="K119" s="168"/>
      <c r="L119" s="1"/>
      <c r="M119" s="1"/>
      <c r="N119" s="1"/>
      <c r="O119" s="1"/>
    </row>
    <row r="120" spans="1:15" ht="24" customHeight="1" x14ac:dyDescent="0.25">
      <c r="A120" s="128">
        <v>42754</v>
      </c>
      <c r="B120" s="87" t="s">
        <v>79</v>
      </c>
      <c r="C120" s="46">
        <v>29800</v>
      </c>
      <c r="D120" s="87" t="s">
        <v>47</v>
      </c>
      <c r="E120" s="88">
        <v>34992</v>
      </c>
      <c r="F120" s="88">
        <v>29800</v>
      </c>
      <c r="G120" s="46">
        <f t="shared" si="0"/>
        <v>-5192</v>
      </c>
      <c r="H120" s="87"/>
      <c r="I120" s="87"/>
      <c r="J120" s="87"/>
      <c r="K120" s="169" t="s">
        <v>19</v>
      </c>
      <c r="L120" s="1"/>
      <c r="M120" s="1"/>
      <c r="N120" s="1"/>
      <c r="O120" s="1"/>
    </row>
    <row r="121" spans="1:15" ht="14.25" customHeight="1" x14ac:dyDescent="0.25">
      <c r="A121" s="128">
        <v>42754</v>
      </c>
      <c r="B121" s="87" t="s">
        <v>81</v>
      </c>
      <c r="C121" s="46">
        <v>40012.080000000002</v>
      </c>
      <c r="D121" s="87" t="s">
        <v>57</v>
      </c>
      <c r="E121" s="88">
        <v>40082</v>
      </c>
      <c r="F121" s="88">
        <v>40012.080000000002</v>
      </c>
      <c r="G121" s="46">
        <f t="shared" si="0"/>
        <v>-69.919999999998254</v>
      </c>
      <c r="H121" s="87"/>
      <c r="I121" s="87"/>
      <c r="J121" s="87"/>
      <c r="K121" s="170"/>
      <c r="L121" s="1"/>
      <c r="M121" s="1"/>
      <c r="N121" s="1"/>
      <c r="O121" s="1"/>
    </row>
    <row r="122" spans="1:15" ht="14.25" customHeight="1" x14ac:dyDescent="0.25">
      <c r="A122" s="128">
        <v>42754</v>
      </c>
      <c r="B122" s="87" t="s">
        <v>34</v>
      </c>
      <c r="C122" s="46">
        <v>39990</v>
      </c>
      <c r="D122" s="87" t="s">
        <v>57</v>
      </c>
      <c r="E122" s="88">
        <v>39990</v>
      </c>
      <c r="F122" s="88">
        <v>39990</v>
      </c>
      <c r="G122" s="46">
        <f t="shared" si="0"/>
        <v>0</v>
      </c>
      <c r="H122" s="87"/>
      <c r="I122" s="87"/>
      <c r="J122" s="87"/>
      <c r="K122" s="170"/>
      <c r="L122" s="1"/>
      <c r="M122" s="1"/>
      <c r="N122" s="1"/>
      <c r="O122" s="1"/>
    </row>
    <row r="123" spans="1:15" ht="14.25" customHeight="1" x14ac:dyDescent="0.25">
      <c r="A123" s="128">
        <v>42754</v>
      </c>
      <c r="B123" s="87" t="s">
        <v>83</v>
      </c>
      <c r="C123" s="46">
        <v>4999</v>
      </c>
      <c r="D123" s="87" t="s">
        <v>84</v>
      </c>
      <c r="E123" s="88">
        <v>6960</v>
      </c>
      <c r="F123" s="88">
        <v>4999</v>
      </c>
      <c r="G123" s="46">
        <f t="shared" si="0"/>
        <v>-1961</v>
      </c>
      <c r="H123" s="87"/>
      <c r="I123" s="87"/>
      <c r="J123" s="87"/>
      <c r="K123" s="170"/>
      <c r="L123" s="1"/>
      <c r="M123" s="1"/>
      <c r="N123" s="1"/>
      <c r="O123" s="1"/>
    </row>
    <row r="124" spans="1:15" ht="14.25" customHeight="1" x14ac:dyDescent="0.25">
      <c r="A124" s="128">
        <v>42754</v>
      </c>
      <c r="B124" s="87" t="s">
        <v>76</v>
      </c>
      <c r="C124" s="46">
        <v>84000</v>
      </c>
      <c r="D124" s="87" t="s">
        <v>49</v>
      </c>
      <c r="E124" s="88">
        <v>120570</v>
      </c>
      <c r="F124" s="88">
        <v>84000</v>
      </c>
      <c r="G124" s="46">
        <f t="shared" si="0"/>
        <v>-36570</v>
      </c>
      <c r="H124" s="87"/>
      <c r="I124" s="87"/>
      <c r="J124" s="87"/>
      <c r="K124" s="170"/>
      <c r="L124" s="1"/>
      <c r="M124" s="1"/>
      <c r="N124" s="1"/>
      <c r="O124" s="1"/>
    </row>
    <row r="125" spans="1:15" ht="14.25" customHeight="1" x14ac:dyDescent="0.25">
      <c r="A125" s="128">
        <v>42754</v>
      </c>
      <c r="B125" s="87" t="s">
        <v>30</v>
      </c>
      <c r="C125" s="46">
        <v>34860</v>
      </c>
      <c r="D125" s="87" t="s">
        <v>49</v>
      </c>
      <c r="E125" s="88">
        <v>45500</v>
      </c>
      <c r="F125" s="88">
        <v>34860</v>
      </c>
      <c r="G125" s="46">
        <f t="shared" si="0"/>
        <v>-10640</v>
      </c>
      <c r="H125" s="87"/>
      <c r="I125" s="87"/>
      <c r="J125" s="87"/>
      <c r="K125" s="170"/>
      <c r="L125" s="1"/>
      <c r="M125" s="1"/>
      <c r="N125" s="1"/>
      <c r="O125" s="1"/>
    </row>
    <row r="126" spans="1:15" ht="18" customHeight="1" x14ac:dyDescent="0.25">
      <c r="A126" s="128">
        <v>42754</v>
      </c>
      <c r="B126" s="25" t="s">
        <v>85</v>
      </c>
      <c r="C126" s="11">
        <v>12500</v>
      </c>
      <c r="D126" s="87" t="s">
        <v>49</v>
      </c>
      <c r="E126" s="26">
        <v>12850</v>
      </c>
      <c r="F126" s="26">
        <v>12500</v>
      </c>
      <c r="G126" s="46">
        <f t="shared" si="0"/>
        <v>-350</v>
      </c>
      <c r="H126" s="25"/>
      <c r="I126" s="25"/>
      <c r="J126" s="25"/>
      <c r="K126" s="171"/>
      <c r="L126" s="1"/>
      <c r="M126" s="1"/>
      <c r="N126" s="1"/>
      <c r="O126" s="1"/>
    </row>
    <row r="127" spans="1:15" ht="15.75" customHeight="1" x14ac:dyDescent="0.25">
      <c r="A127" s="128">
        <v>42754</v>
      </c>
      <c r="B127" s="25" t="s">
        <v>86</v>
      </c>
      <c r="C127" s="11">
        <v>14889</v>
      </c>
      <c r="D127" s="87" t="s">
        <v>49</v>
      </c>
      <c r="E127" s="26">
        <v>16600</v>
      </c>
      <c r="F127" s="26">
        <v>14889</v>
      </c>
      <c r="G127" s="11">
        <f t="shared" si="0"/>
        <v>-1711</v>
      </c>
      <c r="H127" s="25"/>
      <c r="I127" s="25"/>
      <c r="J127" s="25"/>
      <c r="K127" s="171"/>
      <c r="L127" s="1"/>
      <c r="M127" s="1"/>
      <c r="N127" s="1"/>
      <c r="O127" s="1"/>
    </row>
    <row r="128" spans="1:15" ht="22.5" customHeight="1" x14ac:dyDescent="0.25">
      <c r="A128" s="128">
        <v>42754</v>
      </c>
      <c r="B128" s="25" t="s">
        <v>87</v>
      </c>
      <c r="C128" s="11">
        <v>8499</v>
      </c>
      <c r="D128" s="87" t="s">
        <v>49</v>
      </c>
      <c r="E128" s="33">
        <v>12345</v>
      </c>
      <c r="F128" s="26">
        <v>8499</v>
      </c>
      <c r="G128" s="11">
        <f t="shared" si="0"/>
        <v>-3846</v>
      </c>
      <c r="H128" s="25"/>
      <c r="I128" s="25"/>
      <c r="J128" s="25"/>
      <c r="K128" s="171"/>
      <c r="L128" s="1"/>
      <c r="M128" s="1"/>
      <c r="N128" s="1"/>
      <c r="O128" s="1"/>
    </row>
    <row r="129" spans="1:15" ht="22.5" customHeight="1" x14ac:dyDescent="0.25">
      <c r="A129" s="128">
        <v>42754</v>
      </c>
      <c r="B129" s="25" t="s">
        <v>88</v>
      </c>
      <c r="C129" s="11">
        <v>7880</v>
      </c>
      <c r="D129" s="87" t="s">
        <v>49</v>
      </c>
      <c r="E129" s="33">
        <v>14925</v>
      </c>
      <c r="F129" s="26">
        <v>7880</v>
      </c>
      <c r="G129" s="11">
        <f t="shared" si="0"/>
        <v>-7045</v>
      </c>
      <c r="H129" s="25"/>
      <c r="I129" s="25"/>
      <c r="J129" s="25"/>
      <c r="K129" s="171"/>
      <c r="L129" s="1"/>
      <c r="M129" s="1"/>
      <c r="N129" s="1"/>
      <c r="O129" s="1"/>
    </row>
    <row r="130" spans="1:15" ht="22.5" customHeight="1" x14ac:dyDescent="0.25">
      <c r="A130" s="128">
        <v>42754</v>
      </c>
      <c r="B130" s="25" t="s">
        <v>89</v>
      </c>
      <c r="C130" s="11">
        <v>7440</v>
      </c>
      <c r="D130" s="87" t="s">
        <v>49</v>
      </c>
      <c r="E130" s="33">
        <v>7464</v>
      </c>
      <c r="F130" s="26">
        <v>7440</v>
      </c>
      <c r="G130" s="11">
        <f t="shared" si="0"/>
        <v>-24</v>
      </c>
      <c r="H130" s="25"/>
      <c r="I130" s="25"/>
      <c r="J130" s="25"/>
      <c r="K130" s="171"/>
      <c r="L130" s="1"/>
      <c r="M130" s="1"/>
      <c r="N130" s="1"/>
      <c r="O130" s="1"/>
    </row>
    <row r="131" spans="1:15" ht="22.5" customHeight="1" x14ac:dyDescent="0.25">
      <c r="A131" s="128">
        <v>42754</v>
      </c>
      <c r="B131" s="25" t="s">
        <v>90</v>
      </c>
      <c r="C131" s="11">
        <v>9700</v>
      </c>
      <c r="D131" s="87" t="s">
        <v>49</v>
      </c>
      <c r="E131" s="33">
        <v>11245</v>
      </c>
      <c r="F131" s="26">
        <v>9700</v>
      </c>
      <c r="G131" s="11">
        <f t="shared" si="0"/>
        <v>-1545</v>
      </c>
      <c r="H131" s="25"/>
      <c r="I131" s="25"/>
      <c r="J131" s="25"/>
      <c r="K131" s="171"/>
      <c r="L131" s="1"/>
      <c r="M131" s="1"/>
      <c r="N131" s="1"/>
      <c r="O131" s="1"/>
    </row>
    <row r="132" spans="1:15" ht="22.5" customHeight="1" x14ac:dyDescent="0.25">
      <c r="A132" s="128">
        <v>42754</v>
      </c>
      <c r="B132" s="25" t="s">
        <v>91</v>
      </c>
      <c r="C132" s="11">
        <v>26370</v>
      </c>
      <c r="D132" s="87" t="s">
        <v>49</v>
      </c>
      <c r="E132" s="33">
        <v>26550</v>
      </c>
      <c r="F132" s="26">
        <v>26370</v>
      </c>
      <c r="G132" s="11">
        <f t="shared" si="0"/>
        <v>-180</v>
      </c>
      <c r="H132" s="25"/>
      <c r="I132" s="25"/>
      <c r="J132" s="25"/>
      <c r="K132" s="171"/>
      <c r="L132" s="1"/>
      <c r="M132" s="1"/>
      <c r="N132" s="1"/>
      <c r="O132" s="1"/>
    </row>
    <row r="133" spans="1:15" ht="22.5" customHeight="1" x14ac:dyDescent="0.25">
      <c r="A133" s="128">
        <v>42754</v>
      </c>
      <c r="B133" s="25" t="s">
        <v>38</v>
      </c>
      <c r="C133" s="11">
        <v>16752</v>
      </c>
      <c r="D133" s="87" t="s">
        <v>49</v>
      </c>
      <c r="E133" s="33">
        <v>18000</v>
      </c>
      <c r="F133" s="26">
        <v>16752</v>
      </c>
      <c r="G133" s="11">
        <f t="shared" si="0"/>
        <v>-1248</v>
      </c>
      <c r="H133" s="25"/>
      <c r="I133" s="25"/>
      <c r="J133" s="25"/>
      <c r="K133" s="171"/>
      <c r="L133" s="1"/>
      <c r="M133" s="1"/>
      <c r="N133" s="1"/>
      <c r="O133" s="1"/>
    </row>
    <row r="134" spans="1:15" x14ac:dyDescent="0.25">
      <c r="A134" s="128">
        <v>42754</v>
      </c>
      <c r="B134" s="25" t="s">
        <v>75</v>
      </c>
      <c r="C134" s="11">
        <v>11210</v>
      </c>
      <c r="D134" s="87" t="s">
        <v>49</v>
      </c>
      <c r="E134" s="33">
        <v>11772</v>
      </c>
      <c r="F134" s="26">
        <v>11210</v>
      </c>
      <c r="G134" s="11">
        <f t="shared" si="0"/>
        <v>-562</v>
      </c>
      <c r="H134" s="25"/>
      <c r="I134" s="25"/>
      <c r="J134" s="25"/>
      <c r="K134" s="171"/>
      <c r="L134" s="1"/>
      <c r="M134" s="1"/>
      <c r="N134" s="1"/>
      <c r="O134" s="1"/>
    </row>
    <row r="135" spans="1:15" x14ac:dyDescent="0.25">
      <c r="A135" s="128">
        <v>42754</v>
      </c>
      <c r="B135" s="25" t="s">
        <v>39</v>
      </c>
      <c r="C135" s="11">
        <v>26316</v>
      </c>
      <c r="D135" s="87" t="s">
        <v>49</v>
      </c>
      <c r="E135" s="33">
        <v>26316</v>
      </c>
      <c r="F135" s="26">
        <v>26316</v>
      </c>
      <c r="G135" s="11">
        <f t="shared" si="0"/>
        <v>0</v>
      </c>
      <c r="H135" s="25"/>
      <c r="I135" s="25"/>
      <c r="J135" s="25"/>
      <c r="K135" s="171"/>
      <c r="L135" s="1"/>
      <c r="M135" s="1"/>
      <c r="N135" s="1"/>
      <c r="O135" s="1"/>
    </row>
    <row r="136" spans="1:15" x14ac:dyDescent="0.25">
      <c r="A136" s="128">
        <v>42754</v>
      </c>
      <c r="B136" s="104" t="s">
        <v>92</v>
      </c>
      <c r="C136" s="44">
        <v>60288</v>
      </c>
      <c r="D136" s="87" t="s">
        <v>57</v>
      </c>
      <c r="E136" s="105">
        <v>60322</v>
      </c>
      <c r="F136" s="106">
        <v>60288</v>
      </c>
      <c r="G136" s="44">
        <f t="shared" si="0"/>
        <v>-34</v>
      </c>
      <c r="H136" s="104"/>
      <c r="I136" s="104"/>
      <c r="J136" s="104"/>
      <c r="K136" s="172"/>
      <c r="L136" s="1"/>
      <c r="M136" s="1"/>
      <c r="N136" s="1"/>
      <c r="O136" s="1"/>
    </row>
    <row r="137" spans="1:15" ht="15.75" thickBot="1" x14ac:dyDescent="0.3">
      <c r="A137" s="128"/>
      <c r="B137" s="104"/>
      <c r="C137" s="44"/>
      <c r="D137" s="87"/>
      <c r="E137" s="105"/>
      <c r="F137" s="106"/>
      <c r="G137" s="44">
        <f t="shared" si="0"/>
        <v>0</v>
      </c>
      <c r="H137" s="107"/>
      <c r="I137" s="107"/>
      <c r="J137" s="107"/>
      <c r="K137" s="173"/>
      <c r="L137" s="1"/>
      <c r="M137" s="1"/>
      <c r="N137" s="1"/>
      <c r="O137" s="1"/>
    </row>
    <row r="138" spans="1:15" ht="30.75" thickBot="1" x14ac:dyDescent="0.3">
      <c r="A138" s="108" t="s">
        <v>29</v>
      </c>
      <c r="B138" s="109" t="s">
        <v>64</v>
      </c>
      <c r="C138" s="50">
        <v>45000</v>
      </c>
      <c r="D138" s="109" t="s">
        <v>65</v>
      </c>
      <c r="E138" s="110"/>
      <c r="F138" s="111"/>
      <c r="G138" s="50">
        <f t="shared" si="0"/>
        <v>0</v>
      </c>
      <c r="H138" s="109"/>
      <c r="I138" s="109" t="s">
        <v>66</v>
      </c>
      <c r="J138" s="112"/>
      <c r="K138" s="179" t="s">
        <v>20</v>
      </c>
      <c r="L138" s="1"/>
      <c r="M138" s="1"/>
      <c r="N138" s="1"/>
      <c r="O138" s="1"/>
    </row>
    <row r="139" spans="1:15" ht="15.75" thickBot="1" x14ac:dyDescent="0.3">
      <c r="A139" s="120" t="s">
        <v>67</v>
      </c>
      <c r="B139" s="121" t="s">
        <v>46</v>
      </c>
      <c r="C139" s="46">
        <v>25950</v>
      </c>
      <c r="D139" s="121" t="s">
        <v>27</v>
      </c>
      <c r="E139" s="122">
        <v>34000</v>
      </c>
      <c r="F139" s="123">
        <v>25950</v>
      </c>
      <c r="G139" s="50">
        <f t="shared" si="0"/>
        <v>-8050</v>
      </c>
      <c r="H139" s="121"/>
      <c r="I139" s="121"/>
      <c r="J139" s="124"/>
      <c r="K139" s="180"/>
      <c r="L139" s="1"/>
      <c r="M139" s="1"/>
      <c r="N139" s="1"/>
      <c r="O139" s="1"/>
    </row>
    <row r="140" spans="1:15" x14ac:dyDescent="0.25">
      <c r="A140" s="120" t="s">
        <v>68</v>
      </c>
      <c r="B140" s="121" t="s">
        <v>48</v>
      </c>
      <c r="C140" s="46">
        <v>83990</v>
      </c>
      <c r="D140" s="121" t="s">
        <v>69</v>
      </c>
      <c r="E140" s="122">
        <v>94932</v>
      </c>
      <c r="F140" s="123">
        <v>83990</v>
      </c>
      <c r="G140" s="50">
        <f t="shared" si="0"/>
        <v>-10942</v>
      </c>
      <c r="H140" s="121"/>
      <c r="I140" s="121"/>
      <c r="J140" s="124"/>
      <c r="K140" s="180"/>
      <c r="L140" s="1"/>
      <c r="M140" s="1"/>
      <c r="N140" s="1"/>
      <c r="O140" s="1"/>
    </row>
    <row r="141" spans="1:15" x14ac:dyDescent="0.25">
      <c r="A141" s="113">
        <v>42753</v>
      </c>
      <c r="B141" s="9" t="s">
        <v>30</v>
      </c>
      <c r="C141" s="11">
        <v>42360</v>
      </c>
      <c r="D141" s="121" t="s">
        <v>69</v>
      </c>
      <c r="E141" s="34">
        <v>48320</v>
      </c>
      <c r="F141" s="16">
        <v>42360</v>
      </c>
      <c r="G141" s="11">
        <f t="shared" si="0"/>
        <v>-5960</v>
      </c>
      <c r="H141" s="10"/>
      <c r="I141" s="10"/>
      <c r="J141" s="114"/>
      <c r="K141" s="180"/>
    </row>
    <row r="142" spans="1:15" x14ac:dyDescent="0.25">
      <c r="A142" s="113">
        <v>42754</v>
      </c>
      <c r="B142" s="9" t="s">
        <v>39</v>
      </c>
      <c r="C142" s="11">
        <v>22000</v>
      </c>
      <c r="D142" s="121" t="s">
        <v>69</v>
      </c>
      <c r="E142" s="34">
        <v>22000</v>
      </c>
      <c r="F142" s="16">
        <v>22000</v>
      </c>
      <c r="G142" s="11">
        <f t="shared" si="0"/>
        <v>0</v>
      </c>
      <c r="H142" s="10"/>
      <c r="I142" s="10"/>
      <c r="J142" s="114"/>
      <c r="K142" s="180"/>
    </row>
    <row r="143" spans="1:15" x14ac:dyDescent="0.25">
      <c r="A143" s="113">
        <v>42760</v>
      </c>
      <c r="B143" s="9" t="s">
        <v>50</v>
      </c>
      <c r="C143" s="11">
        <v>32050</v>
      </c>
      <c r="D143" s="9" t="s">
        <v>51</v>
      </c>
      <c r="E143" s="34">
        <v>39000</v>
      </c>
      <c r="F143" s="16">
        <v>32050</v>
      </c>
      <c r="G143" s="11">
        <f t="shared" si="0"/>
        <v>-6950</v>
      </c>
      <c r="H143" s="10"/>
      <c r="I143" s="10"/>
      <c r="J143" s="114"/>
      <c r="K143" s="180"/>
    </row>
    <row r="144" spans="1:15" ht="30" x14ac:dyDescent="0.25">
      <c r="A144" s="137">
        <v>42774</v>
      </c>
      <c r="B144" s="138" t="s">
        <v>109</v>
      </c>
      <c r="C144" s="44">
        <v>19000</v>
      </c>
      <c r="D144" s="121" t="s">
        <v>69</v>
      </c>
      <c r="E144" s="139">
        <v>19000</v>
      </c>
      <c r="F144" s="140">
        <v>19000</v>
      </c>
      <c r="G144" s="11">
        <f t="shared" si="0"/>
        <v>0</v>
      </c>
      <c r="H144" s="141"/>
      <c r="I144" s="141"/>
      <c r="J144" s="142"/>
      <c r="K144" s="180"/>
    </row>
    <row r="145" spans="1:12" x14ac:dyDescent="0.25">
      <c r="A145" s="137">
        <v>42811</v>
      </c>
      <c r="B145" s="138" t="s">
        <v>38</v>
      </c>
      <c r="C145" s="44">
        <v>15700</v>
      </c>
      <c r="D145" s="121" t="s">
        <v>69</v>
      </c>
      <c r="E145" s="139">
        <v>16000</v>
      </c>
      <c r="F145" s="140">
        <v>15700</v>
      </c>
      <c r="G145" s="11">
        <f t="shared" si="0"/>
        <v>-300</v>
      </c>
      <c r="H145" s="141"/>
      <c r="I145" s="141"/>
      <c r="J145" s="142"/>
      <c r="K145" s="180"/>
    </row>
    <row r="146" spans="1:12" x14ac:dyDescent="0.25">
      <c r="A146" s="137">
        <v>42817</v>
      </c>
      <c r="B146" s="138" t="s">
        <v>131</v>
      </c>
      <c r="C146" s="44">
        <v>90000</v>
      </c>
      <c r="D146" s="121" t="s">
        <v>69</v>
      </c>
      <c r="E146" s="139">
        <v>100000</v>
      </c>
      <c r="F146" s="140">
        <v>90000</v>
      </c>
      <c r="G146" s="11">
        <f t="shared" si="0"/>
        <v>-10000</v>
      </c>
      <c r="H146" s="141"/>
      <c r="I146" s="141"/>
      <c r="J146" s="142"/>
      <c r="K146" s="180"/>
    </row>
    <row r="147" spans="1:12" x14ac:dyDescent="0.25">
      <c r="A147" s="137">
        <v>42821</v>
      </c>
      <c r="B147" s="138" t="s">
        <v>124</v>
      </c>
      <c r="C147" s="44">
        <v>9246.76</v>
      </c>
      <c r="D147" s="138" t="s">
        <v>132</v>
      </c>
      <c r="E147" s="139">
        <v>9300</v>
      </c>
      <c r="F147" s="140">
        <v>9246.76</v>
      </c>
      <c r="G147" s="11">
        <f t="shared" si="0"/>
        <v>-53.239999999999782</v>
      </c>
      <c r="H147" s="141"/>
      <c r="I147" s="141"/>
      <c r="J147" s="142"/>
      <c r="K147" s="180"/>
    </row>
    <row r="148" spans="1:12" x14ac:dyDescent="0.25">
      <c r="A148" s="137">
        <v>42979</v>
      </c>
      <c r="B148" s="138" t="s">
        <v>191</v>
      </c>
      <c r="C148" s="44">
        <v>84250</v>
      </c>
      <c r="D148" s="138" t="s">
        <v>190</v>
      </c>
      <c r="E148" s="139">
        <v>84400</v>
      </c>
      <c r="F148" s="140">
        <v>84250</v>
      </c>
      <c r="G148" s="11">
        <f t="shared" si="0"/>
        <v>-150</v>
      </c>
      <c r="H148" s="141"/>
      <c r="I148" s="141"/>
      <c r="J148" s="142"/>
      <c r="K148" s="180"/>
    </row>
    <row r="149" spans="1:12" x14ac:dyDescent="0.25">
      <c r="A149" s="137">
        <v>42979</v>
      </c>
      <c r="B149" s="138" t="s">
        <v>192</v>
      </c>
      <c r="C149" s="44">
        <v>20640</v>
      </c>
      <c r="D149" s="138" t="s">
        <v>190</v>
      </c>
      <c r="E149" s="139">
        <v>24400</v>
      </c>
      <c r="F149" s="140">
        <v>20640</v>
      </c>
      <c r="G149" s="11">
        <f t="shared" si="0"/>
        <v>-3760</v>
      </c>
      <c r="H149" s="141"/>
      <c r="I149" s="141"/>
      <c r="J149" s="142"/>
      <c r="K149" s="180"/>
    </row>
    <row r="150" spans="1:12" x14ac:dyDescent="0.25">
      <c r="A150" s="137">
        <v>42979</v>
      </c>
      <c r="B150" s="138" t="s">
        <v>39</v>
      </c>
      <c r="C150" s="44">
        <v>6450</v>
      </c>
      <c r="D150" s="138" t="s">
        <v>190</v>
      </c>
      <c r="E150" s="139">
        <v>6500</v>
      </c>
      <c r="F150" s="140">
        <f>C150</f>
        <v>6450</v>
      </c>
      <c r="G150" s="11">
        <f t="shared" si="0"/>
        <v>-50</v>
      </c>
      <c r="H150" s="141"/>
      <c r="I150" s="141"/>
      <c r="J150" s="142"/>
      <c r="K150" s="180"/>
    </row>
    <row r="151" spans="1:12" ht="30" x14ac:dyDescent="0.25">
      <c r="A151" s="137">
        <v>42979</v>
      </c>
      <c r="B151" s="138" t="s">
        <v>109</v>
      </c>
      <c r="C151" s="44">
        <v>22500</v>
      </c>
      <c r="D151" s="138" t="s">
        <v>190</v>
      </c>
      <c r="E151" s="139"/>
      <c r="F151" s="140"/>
      <c r="G151" s="44"/>
      <c r="H151" s="141"/>
      <c r="I151" s="155" t="s">
        <v>189</v>
      </c>
      <c r="J151" s="142"/>
      <c r="K151" s="180"/>
    </row>
    <row r="152" spans="1:12" ht="15.75" thickBot="1" x14ac:dyDescent="0.3">
      <c r="A152" s="115">
        <v>42753</v>
      </c>
      <c r="B152" s="116" t="s">
        <v>52</v>
      </c>
      <c r="C152" s="57">
        <v>117657</v>
      </c>
      <c r="D152" s="116" t="s">
        <v>53</v>
      </c>
      <c r="E152" s="117">
        <v>127335</v>
      </c>
      <c r="F152" s="118">
        <v>117657</v>
      </c>
      <c r="G152" s="57">
        <f t="shared" si="0"/>
        <v>-9678</v>
      </c>
      <c r="H152" s="116"/>
      <c r="I152" s="116"/>
      <c r="J152" s="119"/>
      <c r="K152" s="181"/>
    </row>
    <row r="153" spans="1:12" ht="31.5" x14ac:dyDescent="0.25">
      <c r="A153" s="48">
        <v>42748</v>
      </c>
      <c r="B153" s="49" t="s">
        <v>46</v>
      </c>
      <c r="C153" s="50">
        <v>31000</v>
      </c>
      <c r="D153" s="49" t="s">
        <v>47</v>
      </c>
      <c r="E153" s="52">
        <v>45000</v>
      </c>
      <c r="F153" s="52">
        <v>31000</v>
      </c>
      <c r="G153" s="50">
        <f t="shared" si="0"/>
        <v>-14000</v>
      </c>
      <c r="H153" s="49"/>
      <c r="I153" s="83"/>
      <c r="J153" s="84"/>
      <c r="K153" s="162" t="s">
        <v>21</v>
      </c>
    </row>
    <row r="154" spans="1:12" ht="15.75" x14ac:dyDescent="0.25">
      <c r="A154" s="54">
        <v>42755</v>
      </c>
      <c r="B154" s="3" t="s">
        <v>48</v>
      </c>
      <c r="C154" s="11">
        <v>174750</v>
      </c>
      <c r="D154" s="3" t="s">
        <v>49</v>
      </c>
      <c r="E154" s="12">
        <v>180000</v>
      </c>
      <c r="F154" s="12">
        <v>174750</v>
      </c>
      <c r="G154" s="11">
        <f t="shared" si="0"/>
        <v>-5250</v>
      </c>
      <c r="H154" s="3"/>
      <c r="I154" s="22"/>
      <c r="J154" s="85"/>
      <c r="K154" s="163"/>
    </row>
    <row r="155" spans="1:12" ht="15.75" x14ac:dyDescent="0.25">
      <c r="A155" s="54">
        <v>42754</v>
      </c>
      <c r="B155" s="3" t="s">
        <v>30</v>
      </c>
      <c r="C155" s="11">
        <v>51500</v>
      </c>
      <c r="D155" s="3" t="s">
        <v>49</v>
      </c>
      <c r="E155" s="29">
        <v>59900</v>
      </c>
      <c r="F155" s="12">
        <v>51500</v>
      </c>
      <c r="G155" s="11">
        <f t="shared" si="0"/>
        <v>-8400</v>
      </c>
      <c r="H155" s="3"/>
      <c r="I155" s="3"/>
      <c r="J155" s="85"/>
      <c r="K155" s="163"/>
      <c r="L155" t="s">
        <v>24</v>
      </c>
    </row>
    <row r="156" spans="1:12" ht="15.75" x14ac:dyDescent="0.25">
      <c r="A156" s="54">
        <v>42754</v>
      </c>
      <c r="B156" s="3" t="s">
        <v>39</v>
      </c>
      <c r="C156" s="11">
        <v>32000</v>
      </c>
      <c r="D156" s="3" t="s">
        <v>49</v>
      </c>
      <c r="E156" s="29">
        <v>33600</v>
      </c>
      <c r="F156" s="12">
        <v>32000</v>
      </c>
      <c r="G156" s="11">
        <f t="shared" ref="G156:G164" si="4">F156-E156</f>
        <v>-1600</v>
      </c>
      <c r="H156" s="3"/>
      <c r="I156" s="3"/>
      <c r="J156" s="85"/>
      <c r="K156" s="163"/>
    </row>
    <row r="157" spans="1:12" ht="15.75" x14ac:dyDescent="0.25">
      <c r="A157" s="54">
        <v>42755</v>
      </c>
      <c r="B157" s="3" t="s">
        <v>50</v>
      </c>
      <c r="C157" s="11">
        <v>38495</v>
      </c>
      <c r="D157" s="3" t="s">
        <v>51</v>
      </c>
      <c r="E157" s="29">
        <v>49000</v>
      </c>
      <c r="F157" s="12">
        <v>38495</v>
      </c>
      <c r="G157" s="11">
        <f t="shared" si="4"/>
        <v>-10505</v>
      </c>
      <c r="H157" s="3"/>
      <c r="I157" s="3"/>
      <c r="J157" s="85"/>
      <c r="K157" s="163"/>
    </row>
    <row r="158" spans="1:12" ht="31.5" x14ac:dyDescent="0.25">
      <c r="A158" s="132">
        <v>42773</v>
      </c>
      <c r="B158" s="133" t="s">
        <v>58</v>
      </c>
      <c r="C158" s="44">
        <v>1020200</v>
      </c>
      <c r="D158" s="133" t="s">
        <v>59</v>
      </c>
      <c r="E158" s="134">
        <v>1020200</v>
      </c>
      <c r="F158" s="135">
        <v>1020200</v>
      </c>
      <c r="G158" s="11">
        <f t="shared" si="4"/>
        <v>0</v>
      </c>
      <c r="H158" s="133"/>
      <c r="I158" s="133"/>
      <c r="J158" s="136"/>
      <c r="K158" s="164"/>
    </row>
    <row r="159" spans="1:12" ht="15.75" x14ac:dyDescent="0.25">
      <c r="A159" s="132">
        <v>42790</v>
      </c>
      <c r="B159" s="133" t="s">
        <v>70</v>
      </c>
      <c r="C159" s="44">
        <v>82420</v>
      </c>
      <c r="D159" s="133" t="s">
        <v>49</v>
      </c>
      <c r="E159" s="134">
        <v>95669</v>
      </c>
      <c r="F159" s="135">
        <v>82420</v>
      </c>
      <c r="G159" s="11">
        <f t="shared" si="4"/>
        <v>-13249</v>
      </c>
      <c r="H159" s="133"/>
      <c r="I159" s="133"/>
      <c r="J159" s="136"/>
      <c r="K159" s="164"/>
    </row>
    <row r="160" spans="1:12" ht="15.75" x14ac:dyDescent="0.25">
      <c r="A160" s="132">
        <v>42800</v>
      </c>
      <c r="B160" s="133" t="s">
        <v>70</v>
      </c>
      <c r="C160" s="44">
        <v>55610</v>
      </c>
      <c r="D160" s="133" t="s">
        <v>49</v>
      </c>
      <c r="E160" s="134">
        <v>56000</v>
      </c>
      <c r="F160" s="135">
        <v>55610</v>
      </c>
      <c r="G160" s="44">
        <f t="shared" si="4"/>
        <v>-390</v>
      </c>
      <c r="H160" s="133"/>
      <c r="I160" s="133"/>
      <c r="J160" s="136"/>
      <c r="K160" s="164"/>
    </row>
    <row r="161" spans="1:11" ht="15.75" x14ac:dyDescent="0.25">
      <c r="A161" s="132">
        <v>42975</v>
      </c>
      <c r="B161" s="133" t="s">
        <v>170</v>
      </c>
      <c r="C161" s="44">
        <v>5999</v>
      </c>
      <c r="D161" s="133" t="s">
        <v>158</v>
      </c>
      <c r="E161" s="134">
        <v>7000</v>
      </c>
      <c r="F161" s="135">
        <v>5999</v>
      </c>
      <c r="G161" s="44">
        <f t="shared" si="4"/>
        <v>-1001</v>
      </c>
      <c r="H161" s="133"/>
      <c r="I161" s="133"/>
      <c r="J161" s="136"/>
      <c r="K161" s="164"/>
    </row>
    <row r="162" spans="1:11" ht="15.75" x14ac:dyDescent="0.25">
      <c r="A162" s="132">
        <v>42928</v>
      </c>
      <c r="B162" s="133" t="s">
        <v>171</v>
      </c>
      <c r="C162" s="44">
        <v>18220</v>
      </c>
      <c r="D162" s="133" t="s">
        <v>172</v>
      </c>
      <c r="E162" s="134">
        <v>20000</v>
      </c>
      <c r="F162" s="135">
        <v>18220</v>
      </c>
      <c r="G162" s="44">
        <f t="shared" si="4"/>
        <v>-1780</v>
      </c>
      <c r="H162" s="133"/>
      <c r="I162" s="133"/>
      <c r="J162" s="136"/>
      <c r="K162" s="164"/>
    </row>
    <row r="163" spans="1:11" ht="31.5" x14ac:dyDescent="0.25">
      <c r="A163" s="132">
        <v>42982</v>
      </c>
      <c r="B163" s="133" t="s">
        <v>173</v>
      </c>
      <c r="C163" s="44">
        <v>19500</v>
      </c>
      <c r="D163" s="133" t="s">
        <v>174</v>
      </c>
      <c r="E163" s="134"/>
      <c r="F163" s="135"/>
      <c r="G163" s="44"/>
      <c r="H163" s="133"/>
      <c r="I163" s="133" t="s">
        <v>175</v>
      </c>
      <c r="J163" s="136"/>
      <c r="K163" s="164"/>
    </row>
    <row r="164" spans="1:11" ht="16.5" thickBot="1" x14ac:dyDescent="0.3">
      <c r="A164" s="55">
        <v>42758</v>
      </c>
      <c r="B164" s="56" t="s">
        <v>52</v>
      </c>
      <c r="C164" s="57">
        <v>134049.65</v>
      </c>
      <c r="D164" s="56" t="s">
        <v>53</v>
      </c>
      <c r="E164" s="58">
        <v>135000</v>
      </c>
      <c r="F164" s="59">
        <v>134049.65</v>
      </c>
      <c r="G164" s="57">
        <f t="shared" si="4"/>
        <v>-950.35000000000582</v>
      </c>
      <c r="H164" s="56"/>
      <c r="I164" s="56"/>
      <c r="J164" s="86"/>
      <c r="K164" s="165"/>
    </row>
    <row r="165" spans="1:11" x14ac:dyDescent="0.25">
      <c r="A165" s="41"/>
      <c r="B165" s="41"/>
      <c r="C165" s="42">
        <f>SUM(C7:C164)</f>
        <v>9264607.9099999983</v>
      </c>
      <c r="D165" s="42"/>
      <c r="E165" s="42">
        <f>SUM(E7:E164)</f>
        <v>9745861.8999999985</v>
      </c>
      <c r="F165" s="42">
        <f>SUM(F7:F164)</f>
        <v>9138795.7400000002</v>
      </c>
      <c r="G165" s="42">
        <f>F165-E165</f>
        <v>-607066.15999999829</v>
      </c>
      <c r="H165" s="41"/>
      <c r="I165" s="41"/>
      <c r="J165" s="41"/>
    </row>
    <row r="166" spans="1:11" x14ac:dyDescent="0.25">
      <c r="A166" s="41"/>
      <c r="B166" s="41"/>
      <c r="C166" s="41"/>
      <c r="D166" s="41"/>
      <c r="E166" s="41"/>
      <c r="F166" s="41"/>
      <c r="G166" s="42"/>
      <c r="H166" s="41"/>
      <c r="I166" s="41"/>
      <c r="J166" s="41"/>
    </row>
    <row r="167" spans="1:11" x14ac:dyDescent="0.25">
      <c r="A167" s="41"/>
      <c r="B167" s="41"/>
      <c r="C167" s="41"/>
      <c r="D167" s="41"/>
      <c r="E167" s="41"/>
      <c r="F167" s="41"/>
      <c r="G167" s="41"/>
      <c r="H167" s="41"/>
      <c r="I167" s="41"/>
      <c r="J167" s="41"/>
    </row>
    <row r="168" spans="1:11" x14ac:dyDescent="0.25">
      <c r="A168" s="41"/>
      <c r="B168" s="41"/>
      <c r="C168" s="41"/>
      <c r="D168" s="41"/>
      <c r="E168" s="41"/>
      <c r="F168" s="41"/>
      <c r="G168" s="41"/>
      <c r="H168" s="41"/>
      <c r="I168" s="41"/>
      <c r="J168" s="41"/>
    </row>
    <row r="169" spans="1:11" x14ac:dyDescent="0.25">
      <c r="A169" s="41"/>
      <c r="B169" s="41"/>
      <c r="C169" s="41"/>
      <c r="D169" s="41"/>
      <c r="E169" s="41"/>
      <c r="F169" s="41"/>
      <c r="G169" s="41"/>
      <c r="H169" s="41"/>
      <c r="I169" s="41"/>
      <c r="J169" s="41"/>
    </row>
    <row r="170" spans="1:11" x14ac:dyDescent="0.25">
      <c r="A170" s="41"/>
      <c r="B170" s="41"/>
      <c r="C170" s="41"/>
      <c r="D170" s="41"/>
      <c r="E170" s="41"/>
      <c r="F170" s="41"/>
      <c r="G170" s="41"/>
      <c r="H170" s="41"/>
      <c r="I170" s="41"/>
      <c r="J170" s="41"/>
    </row>
    <row r="171" spans="1:11" x14ac:dyDescent="0.25">
      <c r="A171" s="41"/>
      <c r="B171" s="41"/>
      <c r="C171" s="41"/>
      <c r="D171" s="41"/>
      <c r="E171" s="41"/>
      <c r="F171" s="41"/>
      <c r="G171" s="41"/>
      <c r="H171" s="41"/>
      <c r="I171" s="41"/>
      <c r="J171" s="41"/>
    </row>
    <row r="172" spans="1:11" x14ac:dyDescent="0.25">
      <c r="A172" s="41"/>
      <c r="B172" s="41"/>
      <c r="C172" s="41"/>
      <c r="D172" s="41"/>
      <c r="E172" s="41"/>
      <c r="F172" s="41"/>
      <c r="G172" s="41"/>
      <c r="H172" s="41"/>
      <c r="I172" s="41"/>
      <c r="J172" s="41"/>
    </row>
    <row r="173" spans="1:11" x14ac:dyDescent="0.25">
      <c r="A173" s="41"/>
      <c r="B173" s="41"/>
      <c r="C173" s="41"/>
      <c r="D173" s="41"/>
      <c r="E173" s="41"/>
      <c r="F173" s="41"/>
      <c r="G173" s="41"/>
      <c r="H173" s="41"/>
      <c r="I173" s="41"/>
      <c r="J173" s="41"/>
    </row>
    <row r="174" spans="1:11" x14ac:dyDescent="0.25">
      <c r="A174" s="41"/>
      <c r="B174" s="41"/>
      <c r="C174" s="41"/>
      <c r="D174" s="41"/>
      <c r="E174" s="41"/>
      <c r="F174" s="41"/>
      <c r="G174" s="41"/>
      <c r="H174" s="41"/>
      <c r="I174" s="41"/>
      <c r="J174" s="41"/>
    </row>
    <row r="175" spans="1:11" x14ac:dyDescent="0.25">
      <c r="A175" s="41"/>
      <c r="B175" s="41"/>
      <c r="C175" s="41"/>
      <c r="D175" s="41"/>
      <c r="E175" s="41"/>
      <c r="F175" s="41"/>
      <c r="G175" s="41"/>
      <c r="H175" s="41"/>
      <c r="I175" s="41"/>
      <c r="J175" s="41"/>
    </row>
    <row r="176" spans="1:11" x14ac:dyDescent="0.25">
      <c r="A176" s="7"/>
      <c r="B176" s="7"/>
      <c r="C176" s="7"/>
      <c r="D176" s="7"/>
      <c r="E176" s="7"/>
      <c r="F176" s="7"/>
      <c r="G176" s="7"/>
      <c r="H176" s="7"/>
      <c r="I176" s="7"/>
      <c r="J176" s="7"/>
    </row>
    <row r="177" spans="1:10" x14ac:dyDescent="0.25">
      <c r="A177" s="7"/>
      <c r="B177" s="7"/>
      <c r="C177" s="7"/>
      <c r="D177" s="7"/>
      <c r="E177" s="7"/>
      <c r="F177" s="7"/>
      <c r="G177" s="7"/>
      <c r="H177" s="7"/>
      <c r="I177" s="7"/>
      <c r="J177" s="7"/>
    </row>
    <row r="178" spans="1:10" x14ac:dyDescent="0.25">
      <c r="A178" s="7"/>
      <c r="B178" s="7"/>
      <c r="C178" s="7"/>
      <c r="D178" s="7"/>
      <c r="E178" s="7"/>
      <c r="F178" s="7"/>
      <c r="G178" s="7"/>
      <c r="H178" s="7"/>
      <c r="I178" s="7"/>
      <c r="J178" s="7"/>
    </row>
    <row r="179" spans="1:10" x14ac:dyDescent="0.25">
      <c r="A179" s="7"/>
      <c r="B179" s="7"/>
      <c r="C179" s="7"/>
      <c r="D179" s="7"/>
      <c r="E179" s="7"/>
      <c r="F179" s="7"/>
      <c r="G179" s="7"/>
      <c r="H179" s="7"/>
      <c r="I179" s="7"/>
      <c r="J179" s="7"/>
    </row>
    <row r="180" spans="1:10" x14ac:dyDescent="0.25">
      <c r="A180" s="7"/>
      <c r="B180" s="7"/>
      <c r="C180" s="7"/>
      <c r="D180" s="7"/>
      <c r="E180" s="7"/>
      <c r="F180" s="7"/>
      <c r="G180" s="7"/>
      <c r="H180" s="7"/>
      <c r="I180" s="7"/>
      <c r="J180" s="7"/>
    </row>
    <row r="181" spans="1:10" x14ac:dyDescent="0.25">
      <c r="A181" s="7"/>
      <c r="B181" s="7"/>
      <c r="C181" s="7"/>
      <c r="D181" s="7"/>
      <c r="E181" s="7"/>
      <c r="F181" s="7"/>
      <c r="G181" s="7"/>
      <c r="H181" s="7"/>
      <c r="I181" s="7"/>
      <c r="J181" s="7"/>
    </row>
    <row r="182" spans="1:10" x14ac:dyDescent="0.25">
      <c r="A182" s="7"/>
      <c r="B182" s="7"/>
      <c r="C182" s="7"/>
      <c r="D182" s="7"/>
      <c r="E182" s="7"/>
      <c r="F182" s="7"/>
      <c r="G182" s="7"/>
      <c r="H182" s="7"/>
      <c r="I182" s="7"/>
      <c r="J182" s="7"/>
    </row>
    <row r="183" spans="1:10" x14ac:dyDescent="0.25">
      <c r="A183" s="7"/>
      <c r="B183" s="7"/>
      <c r="C183" s="7"/>
      <c r="D183" s="7"/>
      <c r="E183" s="7"/>
      <c r="F183" s="7"/>
      <c r="G183" s="7"/>
      <c r="H183" s="7"/>
      <c r="I183" s="7"/>
      <c r="J183" s="7"/>
    </row>
    <row r="184" spans="1:10" x14ac:dyDescent="0.25">
      <c r="A184" s="7"/>
      <c r="B184" s="7"/>
      <c r="C184" s="7"/>
      <c r="D184" s="7"/>
      <c r="E184" s="7"/>
      <c r="F184" s="7"/>
      <c r="G184" s="7"/>
      <c r="H184" s="7"/>
      <c r="I184" s="7"/>
      <c r="J184" s="7"/>
    </row>
    <row r="185" spans="1:10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</row>
  </sheetData>
  <mergeCells count="20">
    <mergeCell ref="A5:A6"/>
    <mergeCell ref="B5:B6"/>
    <mergeCell ref="D5:D6"/>
    <mergeCell ref="J5:J6"/>
    <mergeCell ref="B1:J1"/>
    <mergeCell ref="B2:J2"/>
    <mergeCell ref="B3:J3"/>
    <mergeCell ref="H5:I5"/>
    <mergeCell ref="E5:G5"/>
    <mergeCell ref="C5:C6"/>
    <mergeCell ref="K7:K45"/>
    <mergeCell ref="K71:K83"/>
    <mergeCell ref="K84:K96"/>
    <mergeCell ref="K62:K70"/>
    <mergeCell ref="K46:K61"/>
    <mergeCell ref="K153:K164"/>
    <mergeCell ref="K110:K119"/>
    <mergeCell ref="K120:K137"/>
    <mergeCell ref="K97:K109"/>
    <mergeCell ref="K138:K15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2017-10-30T13:22:31Z</dcterms:modified>
</cp:coreProperties>
</file>